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280" yWindow="0" windowWidth="24360" windowHeight="15540" tabRatio="500"/>
  </bookViews>
  <sheets>
    <sheet name="工作表6" sheetId="6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2" i="6" l="1"/>
  <c r="A44" i="6"/>
  <c r="A46" i="6"/>
  <c r="A48" i="6"/>
  <c r="A56" i="6"/>
  <c r="A58" i="6"/>
  <c r="A72" i="6"/>
  <c r="A74" i="6"/>
  <c r="A76" i="6"/>
  <c r="A78" i="6"/>
  <c r="A82" i="6"/>
  <c r="A84" i="6"/>
  <c r="A94" i="6"/>
  <c r="A96" i="6"/>
  <c r="A142" i="6"/>
  <c r="A144" i="6"/>
  <c r="A146" i="6"/>
  <c r="A148" i="6"/>
  <c r="A152" i="6"/>
  <c r="A154" i="6"/>
  <c r="A156" i="6"/>
  <c r="A158" i="6"/>
  <c r="A164" i="6"/>
  <c r="A166" i="6"/>
  <c r="A168" i="6"/>
  <c r="A170" i="6"/>
  <c r="A180" i="6"/>
  <c r="A182" i="6"/>
  <c r="A186" i="6"/>
  <c r="A188" i="6"/>
  <c r="A190" i="6"/>
  <c r="A192" i="6"/>
  <c r="A196" i="6"/>
  <c r="A198" i="6"/>
  <c r="A204" i="6"/>
  <c r="A206" i="6"/>
  <c r="A218" i="6"/>
  <c r="A220" i="6"/>
  <c r="A222" i="6"/>
  <c r="A228" i="6"/>
  <c r="A230" i="6"/>
  <c r="A232" i="6"/>
  <c r="A234" i="6"/>
  <c r="A244" i="6"/>
  <c r="A246" i="6"/>
  <c r="A250" i="6"/>
  <c r="A252" i="6"/>
  <c r="A270" i="6"/>
  <c r="A272" i="6"/>
  <c r="A274" i="6"/>
  <c r="A276" i="6"/>
  <c r="A278" i="6"/>
  <c r="A284" i="6"/>
  <c r="A286" i="6"/>
  <c r="A294" i="6"/>
  <c r="A296" i="6"/>
  <c r="A298" i="6"/>
  <c r="A300" i="6"/>
  <c r="A316" i="6"/>
  <c r="A318" i="6"/>
  <c r="A322" i="6"/>
  <c r="A324" i="6"/>
  <c r="A328" i="6"/>
  <c r="A330" i="6"/>
  <c r="A332" i="6"/>
  <c r="A346" i="6"/>
  <c r="A348" i="6"/>
  <c r="A350" i="6"/>
  <c r="A358" i="6"/>
  <c r="A360" i="6"/>
  <c r="A364" i="6"/>
  <c r="A366" i="6"/>
  <c r="A368" i="6"/>
  <c r="A370" i="6"/>
  <c r="A376" i="6"/>
  <c r="A378" i="6"/>
  <c r="A384" i="6"/>
  <c r="A386" i="6"/>
  <c r="A388" i="6"/>
  <c r="A390" i="6"/>
  <c r="A392" i="6"/>
  <c r="A394" i="6"/>
  <c r="A408" i="6"/>
  <c r="A410" i="6"/>
  <c r="A412" i="6"/>
  <c r="A414" i="6"/>
  <c r="A418" i="6"/>
  <c r="A420" i="6"/>
  <c r="A446" i="6"/>
  <c r="A448" i="6"/>
  <c r="A450" i="6"/>
  <c r="A458" i="6"/>
  <c r="A460" i="6"/>
  <c r="A470" i="6"/>
  <c r="A472" i="6"/>
  <c r="A478" i="6"/>
  <c r="A480" i="6"/>
  <c r="A484" i="6"/>
  <c r="A486" i="6"/>
  <c r="A488" i="6"/>
  <c r="A490" i="6"/>
  <c r="A492" i="6"/>
  <c r="A494" i="6"/>
  <c r="A498" i="6"/>
  <c r="A500" i="6"/>
  <c r="A506" i="6"/>
  <c r="A508" i="6"/>
  <c r="A510" i="6"/>
  <c r="A512" i="6"/>
  <c r="A514" i="6"/>
  <c r="A516" i="6"/>
  <c r="A518" i="6"/>
  <c r="A520" i="6"/>
  <c r="A526" i="6"/>
  <c r="A528" i="6"/>
  <c r="A530" i="6"/>
  <c r="A532" i="6"/>
  <c r="A534" i="6"/>
  <c r="A536" i="6"/>
  <c r="A540" i="6"/>
  <c r="A542" i="6"/>
  <c r="A544" i="6"/>
  <c r="A552" i="6"/>
  <c r="A554" i="6"/>
  <c r="A556" i="6"/>
  <c r="A558" i="6"/>
  <c r="A562" i="6"/>
  <c r="A566" i="6"/>
  <c r="A568" i="6"/>
  <c r="A570" i="6"/>
  <c r="A574" i="6"/>
  <c r="A576" i="6"/>
  <c r="A578" i="6"/>
  <c r="A580" i="6"/>
  <c r="A586" i="6"/>
  <c r="A588" i="6"/>
  <c r="A590" i="6"/>
  <c r="A592" i="6"/>
  <c r="A594" i="6"/>
  <c r="A596" i="6"/>
  <c r="A598" i="6"/>
  <c r="A600" i="6"/>
  <c r="A602" i="6"/>
  <c r="A604" i="6"/>
  <c r="A610" i="6"/>
  <c r="A612" i="6"/>
  <c r="A616" i="6"/>
  <c r="A618" i="6"/>
  <c r="A620" i="6"/>
  <c r="A628" i="6"/>
  <c r="A630" i="6"/>
  <c r="A632" i="6"/>
  <c r="A634" i="6"/>
  <c r="A638" i="6"/>
  <c r="A640" i="6"/>
  <c r="A642" i="6"/>
  <c r="A646" i="6"/>
  <c r="A648" i="6"/>
  <c r="A650" i="6"/>
  <c r="A652" i="6"/>
  <c r="A654" i="6"/>
  <c r="A656" i="6"/>
  <c r="A662" i="6"/>
  <c r="A664" i="6"/>
  <c r="A666" i="6"/>
  <c r="A668" i="6"/>
  <c r="A670" i="6"/>
  <c r="A678" i="6"/>
  <c r="A680" i="6"/>
  <c r="A682" i="6"/>
  <c r="A684" i="6"/>
  <c r="A688" i="6"/>
  <c r="A690" i="6"/>
  <c r="A692" i="6"/>
  <c r="A694" i="6"/>
  <c r="A696" i="6"/>
  <c r="A698" i="6"/>
  <c r="A700" i="6"/>
  <c r="A702" i="6"/>
  <c r="A706" i="6"/>
  <c r="A708" i="6"/>
  <c r="A710" i="6"/>
  <c r="A712" i="6"/>
  <c r="A714" i="6"/>
  <c r="A716" i="6"/>
  <c r="A718" i="6"/>
  <c r="A722" i="6"/>
  <c r="A724" i="6"/>
  <c r="A726" i="6"/>
  <c r="A728" i="6"/>
  <c r="A730" i="6"/>
  <c r="A732" i="6"/>
  <c r="A734" i="6"/>
  <c r="A736" i="6"/>
  <c r="A738" i="6"/>
  <c r="A740" i="6"/>
  <c r="A742" i="6"/>
  <c r="A746" i="6"/>
  <c r="A748" i="6"/>
  <c r="A750" i="6"/>
  <c r="A752" i="6"/>
  <c r="A754" i="6"/>
  <c r="A764" i="6"/>
  <c r="A766" i="6"/>
  <c r="A772" i="6"/>
  <c r="A774" i="6"/>
  <c r="A776" i="6"/>
  <c r="A778" i="6"/>
  <c r="A782" i="6"/>
  <c r="A784" i="6"/>
  <c r="A786" i="6"/>
  <c r="A790" i="6"/>
  <c r="A792" i="6"/>
  <c r="A796" i="6"/>
  <c r="A798" i="6"/>
  <c r="A800" i="6"/>
</calcChain>
</file>

<file path=xl/sharedStrings.xml><?xml version="1.0" encoding="utf-8"?>
<sst xmlns="http://schemas.openxmlformats.org/spreadsheetml/2006/main" count="2474" uniqueCount="1057">
  <si>
    <t>United States</t>
  </si>
  <si>
    <t>United Kingdom</t>
  </si>
  <si>
    <t>Germany</t>
  </si>
  <si>
    <t>France</t>
  </si>
  <si>
    <t>Sweden</t>
  </si>
  <si>
    <t>Switzerland</t>
  </si>
  <si>
    <t>Japan</t>
  </si>
  <si>
    <t>Canada</t>
  </si>
  <si>
    <t>Russia</t>
  </si>
  <si>
    <t>Austria</t>
  </si>
  <si>
    <t>Italy</t>
  </si>
  <si>
    <t>Netherlands</t>
  </si>
  <si>
    <t>Denmark</t>
  </si>
  <si>
    <t>Norway</t>
  </si>
  <si>
    <t>Israel</t>
  </si>
  <si>
    <t>Australia</t>
  </si>
  <si>
    <t>Poland</t>
  </si>
  <si>
    <t>Belgium</t>
  </si>
  <si>
    <t>South Africa</t>
  </si>
  <si>
    <t>India</t>
  </si>
  <si>
    <t>Hungary</t>
  </si>
  <si>
    <t>China</t>
  </si>
  <si>
    <t>Spain</t>
  </si>
  <si>
    <t>Ireland</t>
  </si>
  <si>
    <t>Czech Republic</t>
  </si>
  <si>
    <t>Argentina</t>
  </si>
  <si>
    <t>Finland</t>
  </si>
  <si>
    <t>Romania</t>
  </si>
  <si>
    <t>Egypt</t>
  </si>
  <si>
    <t>New Zealand</t>
  </si>
  <si>
    <t>Turkey</t>
  </si>
  <si>
    <t>South Korea</t>
  </si>
  <si>
    <t>Pakistan</t>
  </si>
  <si>
    <t>Indonesia</t>
  </si>
  <si>
    <t>Brazil</t>
  </si>
  <si>
    <t>Taiwan</t>
  </si>
  <si>
    <t>Thailand</t>
  </si>
  <si>
    <t>Saudi Arabia</t>
  </si>
  <si>
    <t>Greece</t>
  </si>
  <si>
    <t>Ukraine</t>
  </si>
  <si>
    <t>Malaysia</t>
  </si>
  <si>
    <t>Mexico</t>
  </si>
  <si>
    <t>Peru</t>
  </si>
  <si>
    <t>Colombia</t>
  </si>
  <si>
    <t>Venezuela</t>
  </si>
  <si>
    <t>Chile</t>
  </si>
  <si>
    <t>Belarus</t>
  </si>
  <si>
    <t>Philippines</t>
  </si>
  <si>
    <t>Morocco</t>
  </si>
  <si>
    <t>Kazakhstan</t>
  </si>
  <si>
    <t>Bangladesh</t>
  </si>
  <si>
    <t>Azerbaijan</t>
  </si>
  <si>
    <t>Iraq</t>
  </si>
  <si>
    <t>United Arab Emirates</t>
  </si>
  <si>
    <t>Portugal</t>
  </si>
  <si>
    <t>Singapore</t>
  </si>
  <si>
    <t>Bulgaria</t>
  </si>
  <si>
    <t>Croatia</t>
  </si>
  <si>
    <t>Ecuador</t>
  </si>
  <si>
    <t>Jordan</t>
  </si>
  <si>
    <t>Slovakia</t>
  </si>
  <si>
    <t>Cuba</t>
  </si>
  <si>
    <t>Kenya</t>
  </si>
  <si>
    <t>Oman</t>
  </si>
  <si>
    <t>Kuwait</t>
  </si>
  <si>
    <t>Serbia</t>
  </si>
  <si>
    <t>Sri Lanka</t>
  </si>
  <si>
    <t>Qatar</t>
  </si>
  <si>
    <t>Uganda</t>
  </si>
  <si>
    <t>Bahrain</t>
  </si>
  <si>
    <t>Lithuania</t>
  </si>
  <si>
    <t>Lebanon</t>
  </si>
  <si>
    <t>Ghana</t>
  </si>
  <si>
    <t>Latvia</t>
  </si>
  <si>
    <t>Uruguay</t>
  </si>
  <si>
    <t>Estonia</t>
  </si>
  <si>
    <t>Slovenia</t>
  </si>
  <si>
    <t>UNIVERSITY</t>
  </si>
  <si>
    <t>LOCATION</t>
  </si>
  <si>
    <t>Massachusetts Institute of Technology (MIT)</t>
  </si>
  <si>
    <t>Stanford University</t>
  </si>
  <si>
    <t>Harvard University</t>
  </si>
  <si>
    <t>California Institute of Technology (Caltech)</t>
  </si>
  <si>
    <t>University of Cambridge</t>
  </si>
  <si>
    <t>University of Oxford</t>
  </si>
  <si>
    <t>UCL (University College London)</t>
  </si>
  <si>
    <t>Imperial College London</t>
  </si>
  <si>
    <t>University of Chicago</t>
  </si>
  <si>
    <t>ETH Zurich - Swiss Federal Institute of Technology</t>
  </si>
  <si>
    <t>Nanyang Technological University, Singapore (NTU)</t>
  </si>
  <si>
    <t>Ecole Polytechnique FÃ©dÃ©rale de Lausanne (EPFL)</t>
  </si>
  <si>
    <t>Princeton University</t>
  </si>
  <si>
    <t>Cornell University</t>
  </si>
  <si>
    <t>National University of Singapore (NUS)</t>
  </si>
  <si>
    <t>Yale University</t>
  </si>
  <si>
    <t>Johns Hopkins University</t>
  </si>
  <si>
    <t>Columbia University</t>
  </si>
  <si>
    <t>University of Pennsylvania</t>
  </si>
  <si>
    <t>The Australian National University</t>
  </si>
  <si>
    <t>Duke University</t>
  </si>
  <si>
    <t>University of Michigan</t>
  </si>
  <si>
    <t>King's College London</t>
  </si>
  <si>
    <t>The University of Edinburgh</t>
  </si>
  <si>
    <t>Tsinghua University</t>
  </si>
  <si>
    <t>The University of Hong Kong</t>
  </si>
  <si>
    <t>University of California, Berkeley (UCB)</t>
  </si>
  <si>
    <t>Northwestern University</t>
  </si>
  <si>
    <t>The University of Tokyo</t>
  </si>
  <si>
    <t>The Hong Kong University of Science and Technology</t>
  </si>
  <si>
    <t>University of Toronto</t>
  </si>
  <si>
    <t>McGill University</t>
  </si>
  <si>
    <t>University of California, Los Angeles (UCLA)</t>
  </si>
  <si>
    <t>The University of Manchester</t>
  </si>
  <si>
    <t>London School of Economics and Political Science (LSE)</t>
  </si>
  <si>
    <t>Kyoto University</t>
  </si>
  <si>
    <t>Seoul National University</t>
  </si>
  <si>
    <t>Peking University</t>
  </si>
  <si>
    <t>University of California, San Diego (UCSD)</t>
  </si>
  <si>
    <t>Fudan University</t>
  </si>
  <si>
    <t>KAIST - Korea Advanced Institute of Science &amp; Technology</t>
  </si>
  <si>
    <t>The University of Melbourne</t>
  </si>
  <si>
    <t>Ecole normale supÃ©rieure, Paris</t>
  </si>
  <si>
    <t>University of Bristol</t>
  </si>
  <si>
    <t>The University of New South Wales (UNSW Sydney)</t>
  </si>
  <si>
    <t>The Chinese University of Hong Kong (CUHK)</t>
  </si>
  <si>
    <t>Carnegie Mellon University</t>
  </si>
  <si>
    <t>The University of Queensland</t>
  </si>
  <si>
    <t>City University of Hong Kong</t>
  </si>
  <si>
    <t>The University of Sydney</t>
  </si>
  <si>
    <t>University of British Columbia</t>
  </si>
  <si>
    <t>New York University (NYU)</t>
  </si>
  <si>
    <t>Brown University</t>
  </si>
  <si>
    <t>Delft University of Technology</t>
  </si>
  <si>
    <t>University of Wisconsin-Madison</t>
  </si>
  <si>
    <t>Tokyo Institute of Technology</t>
  </si>
  <si>
    <t>The University of Warwick</t>
  </si>
  <si>
    <t>University of Amsterdam</t>
  </si>
  <si>
    <t>Ecole Polytechnique</t>
  </si>
  <si>
    <t>Monash University</t>
  </si>
  <si>
    <t>University of Washington</t>
  </si>
  <si>
    <t>Shanghai Jiao Tong University</t>
  </si>
  <si>
    <t>Osaka University</t>
  </si>
  <si>
    <t>Technical University of Munich</t>
  </si>
  <si>
    <t>University of Glasgow</t>
  </si>
  <si>
    <t>Ludwig-Maximilians-UniversitÃ¤t MÃ¼nchen</t>
  </si>
  <si>
    <t>University of Texas at Austin</t>
  </si>
  <si>
    <t>Ruprecht-Karls-UniversitÃ¤t Heidelberg</t>
  </si>
  <si>
    <t>University of Illinois at Urbana-Champaign</t>
  </si>
  <si>
    <t>Georgia Institute of Technology</t>
  </si>
  <si>
    <t>Pohang University of Science And Technology (POSTECH)</t>
  </si>
  <si>
    <t>KU Leuven</t>
  </si>
  <si>
    <t>University of Zurich</t>
  </si>
  <si>
    <t>University of Copenhagen</t>
  </si>
  <si>
    <t>Universidad de Buenos Aires (UBA)</t>
  </si>
  <si>
    <t>Tohoku University</t>
  </si>
  <si>
    <t>National Taiwan University (NTU)</t>
  </si>
  <si>
    <t>Lund University</t>
  </si>
  <si>
    <t>Durham University</t>
  </si>
  <si>
    <t>University of North Carolina, Chapel Hill</t>
  </si>
  <si>
    <t>Boston University</t>
  </si>
  <si>
    <t>The University of Auckland</t>
  </si>
  <si>
    <t>The University of Sheffield</t>
  </si>
  <si>
    <t>The University of Nottingham</t>
  </si>
  <si>
    <t>University of Birmingham</t>
  </si>
  <si>
    <t>The Ohio State University</t>
  </si>
  <si>
    <t>Zhejiang University</t>
  </si>
  <si>
    <t>Trinity College Dublin, The University of Dublin</t>
  </si>
  <si>
    <t>Rice University</t>
  </si>
  <si>
    <t>Korea University</t>
  </si>
  <si>
    <t>University of Alberta</t>
  </si>
  <si>
    <t>University of St Andrews</t>
  </si>
  <si>
    <t>The University of Western Australia</t>
  </si>
  <si>
    <t>Pennsylvania State University</t>
  </si>
  <si>
    <t>The Hong Kong Polytechnic University</t>
  </si>
  <si>
    <t>Lomonosov Moscow State University</t>
  </si>
  <si>
    <t>University of Science and Technology of China</t>
  </si>
  <si>
    <t>University of Geneva</t>
  </si>
  <si>
    <t>KTH Royal Institute of Technology</t>
  </si>
  <si>
    <t>Washington University in St. Louis</t>
  </si>
  <si>
    <t>University of Leeds</t>
  </si>
  <si>
    <t>University of Helsinki</t>
  </si>
  <si>
    <t>University of Southampton</t>
  </si>
  <si>
    <t>Eindhoven University of Technology</t>
  </si>
  <si>
    <t>Purdue University</t>
  </si>
  <si>
    <t>Yonsei University</t>
  </si>
  <si>
    <t>KIT, Karlsruhe Institute of Technology</t>
  </si>
  <si>
    <t>Sungkyunkwan University (SKKU)</t>
  </si>
  <si>
    <t>Utrecht University</t>
  </si>
  <si>
    <t>Leiden University</t>
  </si>
  <si>
    <t>The University of Adelaide</t>
  </si>
  <si>
    <t>Uppsala University</t>
  </si>
  <si>
    <t>University of Groningen</t>
  </si>
  <si>
    <t>Nanjing University</t>
  </si>
  <si>
    <t>Universiti Malaya (UM)</t>
  </si>
  <si>
    <t>Nagoya University</t>
  </si>
  <si>
    <t>Technical University of Denmark</t>
  </si>
  <si>
    <t>University of California, Davis</t>
  </si>
  <si>
    <t>Aarhus University</t>
  </si>
  <si>
    <t>Humboldt-UniversitÃ¤t zu Berlin</t>
  </si>
  <si>
    <t>Universidade de SÃ£o Paulo</t>
  </si>
  <si>
    <t>Universidad Nacional AutÃ³noma de MÃ©xico (UNAM)</t>
  </si>
  <si>
    <t>Hokkaido University</t>
  </si>
  <si>
    <t>Wageningen University</t>
  </si>
  <si>
    <t>Ghent University</t>
  </si>
  <si>
    <t>Freie Universitaet Berlin</t>
  </si>
  <si>
    <t>Queen Mary University of London</t>
  </si>
  <si>
    <t>Kyushu University</t>
  </si>
  <si>
    <t>University of Maryland, College Park</t>
  </si>
  <si>
    <t>UniversitÃ© de MontrÃ©al</t>
  </si>
  <si>
    <t>UniversitÃ© Pierre et Marie Curie (UPMC)</t>
  </si>
  <si>
    <t>University of Southern California</t>
  </si>
  <si>
    <t>Chalmers University of Technology</t>
  </si>
  <si>
    <t>University of California, Santa Barbara (UCSB)</t>
  </si>
  <si>
    <t>Lancaster University</t>
  </si>
  <si>
    <t>University of York</t>
  </si>
  <si>
    <t>Cardiff University</t>
  </si>
  <si>
    <t>Pontificia Universidad CatÃ³lica de Chile (UC)</t>
  </si>
  <si>
    <t>Aalto University</t>
  </si>
  <si>
    <t>McMaster University</t>
  </si>
  <si>
    <t>RWTH Aachen University</t>
  </si>
  <si>
    <t>University of Pittsburgh</t>
  </si>
  <si>
    <t>University of Oslo</t>
  </si>
  <si>
    <t>Technische UniversitÃ¤t Berlin (TU Berlin)</t>
  </si>
  <si>
    <t>The Hebrew University of Jerusalem</t>
  </si>
  <si>
    <t>University of Lausanne</t>
  </si>
  <si>
    <t>Erasmus University Rotterdam</t>
  </si>
  <si>
    <t>Emory University</t>
  </si>
  <si>
    <t>University of Basel</t>
  </si>
  <si>
    <t>Michigan State University</t>
  </si>
  <si>
    <t>University of Otago</t>
  </si>
  <si>
    <t>University of Waterloo</t>
  </si>
  <si>
    <t>UniversitÃ© catholique de Louvain (UCL)</t>
  </si>
  <si>
    <t>University of Vienna</t>
  </si>
  <si>
    <t>Hanyang University</t>
  </si>
  <si>
    <t>Universitat de Barcelona</t>
  </si>
  <si>
    <t>Ã‰cole Normale SupÃ©rieure de Lyon</t>
  </si>
  <si>
    <t>University of Aberdeen</t>
  </si>
  <si>
    <t>The University of Exeter</t>
  </si>
  <si>
    <t>University of Bath</t>
  </si>
  <si>
    <t>Newcastle University</t>
  </si>
  <si>
    <t>National Tsing Hua University</t>
  </si>
  <si>
    <t>University of Minnesota</t>
  </si>
  <si>
    <t>University of Bergen</t>
  </si>
  <si>
    <t>University of California, Irvine</t>
  </si>
  <si>
    <t>Eberhard Karls UniversitÃ¤t TÃ¼bingen</t>
  </si>
  <si>
    <t>University of Bern</t>
  </si>
  <si>
    <t>University College Dublin</t>
  </si>
  <si>
    <t>Dartmouth College</t>
  </si>
  <si>
    <t>Politecnico di Milano</t>
  </si>
  <si>
    <t>Albert-Ludwigs-Universitaet Freiburg</t>
  </si>
  <si>
    <t>Indian Institute of Technology Delhi (IITD)</t>
  </si>
  <si>
    <t>University of Virginia</t>
  </si>
  <si>
    <t>King Fahd University of Petroleum &amp; Minerals</t>
  </si>
  <si>
    <t>University of Liverpool</t>
  </si>
  <si>
    <t>University of Technology Sydney</t>
  </si>
  <si>
    <t>CentraleSupÃ©lec</t>
  </si>
  <si>
    <t>University of Florida</t>
  </si>
  <si>
    <t>Indian Institute of Technology Bombay (IITB)</t>
  </si>
  <si>
    <t>University of Twente</t>
  </si>
  <si>
    <t>University of GÃ¶ttingen</t>
  </si>
  <si>
    <t>University of Colorado Boulder</t>
  </si>
  <si>
    <t>Vienna University of Technology</t>
  </si>
  <si>
    <t>Vrije Universiteit Brussel (VUB)</t>
  </si>
  <si>
    <t>Universidade Estadual de Campinas (Unicamp)</t>
  </si>
  <si>
    <t>University of Rochester</t>
  </si>
  <si>
    <t>Universidad AutÃ³noma de Madrid</t>
  </si>
  <si>
    <t>University of Reading</t>
  </si>
  <si>
    <t>Alma Mater Studiorum - University of Bologna</t>
  </si>
  <si>
    <t>Indian Institute of Science (IISc) Bangalore</t>
  </si>
  <si>
    <t>University of Cape Town</t>
  </si>
  <si>
    <t>Scuola Superiore Sant'Anna Pisa di Studi Universitari e di Perfezionamento</t>
  </si>
  <si>
    <t>Keio University CEMS MIM</t>
  </si>
  <si>
    <t>Scuola Normale Superiore di Pisa</t>
  </si>
  <si>
    <t>Texas A&amp;M University</t>
  </si>
  <si>
    <t>Stockholm University</t>
  </si>
  <si>
    <t>Universitat AutÃ²noma de Barcelona</t>
  </si>
  <si>
    <t>Instituto TecnolÃ³gico y de Estudios Superiores de Monterrey</t>
  </si>
  <si>
    <t>Maastricht University</t>
  </si>
  <si>
    <t>Universidad de Chile</t>
  </si>
  <si>
    <t>Queen's University Belfast</t>
  </si>
  <si>
    <t>Waseda University</t>
  </si>
  <si>
    <t>Radboud University</t>
  </si>
  <si>
    <t>Tel Aviv University</t>
  </si>
  <si>
    <t>Universite libre de Bruxelles</t>
  </si>
  <si>
    <t>University of Illinois, Chicago (UIC)</t>
  </si>
  <si>
    <t>National Chiao Tung University</t>
  </si>
  <si>
    <t>Arizona State University</t>
  </si>
  <si>
    <t>University of Antwerp</t>
  </si>
  <si>
    <t>The University of Western Ontario</t>
  </si>
  <si>
    <t>Vanderbilt University</t>
  </si>
  <si>
    <t>Case Western Reserve University</t>
  </si>
  <si>
    <t>University of Canterbury</t>
  </si>
  <si>
    <t>Sapienza University of Rome</t>
  </si>
  <si>
    <t>University of Notre Dame</t>
  </si>
  <si>
    <t>University of Calgary</t>
  </si>
  <si>
    <t>Vrije Universiteit Amsterdam</t>
  </si>
  <si>
    <t>Victoria University of Wellington</t>
  </si>
  <si>
    <t>Sciences Po</t>
  </si>
  <si>
    <t>King Saud University</t>
  </si>
  <si>
    <t>National Cheng Kung University (NCKU)</t>
  </si>
  <si>
    <t>UniversitÃ¤t Hamburg</t>
  </si>
  <si>
    <t>Technion - Israel Institute of Technology</t>
  </si>
  <si>
    <t>The University of Newcastle, Australia (UON)</t>
  </si>
  <si>
    <t>Queen's University at Kingston</t>
  </si>
  <si>
    <t>Georgetown University</t>
  </si>
  <si>
    <t>University of Sussex</t>
  </si>
  <si>
    <t>Universiti Putra Malaysia (UPM)</t>
  </si>
  <si>
    <t>Universiti Kebangsaan Malaysia (UKM)</t>
  </si>
  <si>
    <t>The University of Arizona</t>
  </si>
  <si>
    <t>University of Wollongong</t>
  </si>
  <si>
    <t>University Complutense Madrid</t>
  </si>
  <si>
    <t>Loughborough University</t>
  </si>
  <si>
    <t>American University of Beirut (AUB)</t>
  </si>
  <si>
    <t>UniversitÃ© Grenoble-Alpes</t>
  </si>
  <si>
    <t>Al-Farabi Kazakh National University</t>
  </si>
  <si>
    <t>University of Leicester</t>
  </si>
  <si>
    <t>Rheinische Friedrich-Wilhelms-UniversitÃ¤t Bonn</t>
  </si>
  <si>
    <t>Macquarie University</t>
  </si>
  <si>
    <t>Saint Petersburg State University</t>
  </si>
  <si>
    <t>UniversitÃ© Paris-Sud</t>
  </si>
  <si>
    <t>Tufts University</t>
  </si>
  <si>
    <t>National University of Ireland Galway</t>
  </si>
  <si>
    <t>Chulalongkorn University</t>
  </si>
  <si>
    <t>Simon Fraser University</t>
  </si>
  <si>
    <t>Queensland University of Technology (QUT)</t>
  </si>
  <si>
    <t>RMIT University</t>
  </si>
  <si>
    <t>University of Massachusetts Amherst</t>
  </si>
  <si>
    <t>Novosibirsk State University</t>
  </si>
  <si>
    <t>University of Tsukuba</t>
  </si>
  <si>
    <t>University of Miami</t>
  </si>
  <si>
    <t>Universiti Teknologi Malaysia</t>
  </si>
  <si>
    <t>Universidad Nacional de Colombia</t>
  </si>
  <si>
    <t>UniversitÃ¤t Frankfurt am Main</t>
  </si>
  <si>
    <t>Kyung Hee University</t>
  </si>
  <si>
    <t>Universidad de los Andes</t>
  </si>
  <si>
    <t>Beijing Normal University</t>
  </si>
  <si>
    <t>UniversitÃ¤t Stuttgart</t>
  </si>
  <si>
    <t>Norwegian University of Science And Technology</t>
  </si>
  <si>
    <t>Royal Holloway University of London</t>
  </si>
  <si>
    <t>Curtin University</t>
  </si>
  <si>
    <t>North Carolina State University</t>
  </si>
  <si>
    <t>Universiti Sains Malaysia (USM)</t>
  </si>
  <si>
    <t>Indian Institute of Technology Madras (IITM)</t>
  </si>
  <si>
    <t>National Taiwan University of Science and Technology (Taiwan Tech)</t>
  </si>
  <si>
    <t>University of Surrey</t>
  </si>
  <si>
    <t>King Abdulaziz University (KAU)</t>
  </si>
  <si>
    <t>University of Dundee</t>
  </si>
  <si>
    <t>UniversitÃ© Paris 1 PanthÃ©on-Sorbonne</t>
  </si>
  <si>
    <t>University of Navarra</t>
  </si>
  <si>
    <t>Ecole des Ponts ParisTech</t>
  </si>
  <si>
    <t>Technische UniversitÃ¤t Darmstadt</t>
  </si>
  <si>
    <t>University of East Anglia (UEA)</t>
  </si>
  <si>
    <t>Universitat PolitÃ¨cnica de Catalunya</t>
  </si>
  <si>
    <t>University of Turku</t>
  </si>
  <si>
    <t>University of Strathclyde</t>
  </si>
  <si>
    <t>Universitas Indonesia</t>
  </si>
  <si>
    <t>Dalhousie University</t>
  </si>
  <si>
    <t>University of South Australia</t>
  </si>
  <si>
    <t>Universidad Carlos III de Madrid (UC3M)</t>
  </si>
  <si>
    <t>Technische UniversitÃ¤t Dresden</t>
  </si>
  <si>
    <t>Wuhan University</t>
  </si>
  <si>
    <t>Rutgers University - New Brunswick</t>
  </si>
  <si>
    <t>University College Cork</t>
  </si>
  <si>
    <t>University of Gothenburg</t>
  </si>
  <si>
    <t>UniversitÃ¤t Innsbruck</t>
  </si>
  <si>
    <t>Friedrich-Alexander-UniversitÃ¤t Erlangen-NÃ¼rnberg</t>
  </si>
  <si>
    <t>LinkÃ¶ping University</t>
  </si>
  <si>
    <t>National Taiwan Normal University</t>
  </si>
  <si>
    <t>University of Ottawa</t>
  </si>
  <si>
    <t>Bauman Moscow State Technical University</t>
  </si>
  <si>
    <t>University of Waikato</t>
  </si>
  <si>
    <t>Deakin University</t>
  </si>
  <si>
    <t>Indian Institute of Technology Kanpur (IITK)</t>
  </si>
  <si>
    <t>UniversitÃ© Paris-Sorbonne (Paris IV)</t>
  </si>
  <si>
    <t>Universitat Pompeu Fabra</t>
  </si>
  <si>
    <t>SOAS University of London</t>
  </si>
  <si>
    <t>UniversitÃ  di Padova</t>
  </si>
  <si>
    <t>Hong Kong Baptist University</t>
  </si>
  <si>
    <t>Ewha Womans University</t>
  </si>
  <si>
    <t>University of California, Santa Cruz</t>
  </si>
  <si>
    <t>University of Porto</t>
  </si>
  <si>
    <t>UniversitÃ© de Strasbourg</t>
  </si>
  <si>
    <t>Indiana University Bloomington</t>
  </si>
  <si>
    <t>UniversitÃ© Paris Diderot - Paris 7</t>
  </si>
  <si>
    <t>University of Lisbon</t>
  </si>
  <si>
    <t>Politecnico di Torino</t>
  </si>
  <si>
    <t>WestfÃ¤lische Wilhelms-UniversitÃ¤t MÃ¼nster</t>
  </si>
  <si>
    <t>Birkbeck, University of London</t>
  </si>
  <si>
    <t>Indian Institute of Technology Kharagpur (IIT-KGP)</t>
  </si>
  <si>
    <t>Universidade Federal do Rio de Janeiro</t>
  </si>
  <si>
    <t>Heriot-Watt University</t>
  </si>
  <si>
    <t>University of Tasmania</t>
  </si>
  <si>
    <t>University of Tartu</t>
  </si>
  <si>
    <t>Charles University</t>
  </si>
  <si>
    <t>Massey University</t>
  </si>
  <si>
    <t>Tongji University</t>
  </si>
  <si>
    <t>University at Buffalo SUNY</t>
  </si>
  <si>
    <t>Sun Yat-sen University</t>
  </si>
  <si>
    <t>UniversitÃ© de LiÃ¨ge</t>
  </si>
  <si>
    <t>Lincoln University</t>
  </si>
  <si>
    <t>Hiroshima University</t>
  </si>
  <si>
    <t>Tomsk State University</t>
  </si>
  <si>
    <t>University of California, Riverside</t>
  </si>
  <si>
    <t>University of Milan</t>
  </si>
  <si>
    <t>Griffith University</t>
  </si>
  <si>
    <t>The Katz School at Yeshiva University</t>
  </si>
  <si>
    <t>Harbin Institute of Technology</t>
  </si>
  <si>
    <t>National Yang Ming University</t>
  </si>
  <si>
    <t>Ecole Normale SupÃ©rieure de Cachan</t>
  </si>
  <si>
    <t>Universidad Austral</t>
  </si>
  <si>
    <t>University of Cologne</t>
  </si>
  <si>
    <t>Bandung Institute of Technology (ITB)</t>
  </si>
  <si>
    <t>Mahidol University</t>
  </si>
  <si>
    <t>Belarusian State University</t>
  </si>
  <si>
    <t>L.N. Gumilyov Eurasian National University (ENU)</t>
  </si>
  <si>
    <t>Universidad de Belgrano</t>
  </si>
  <si>
    <t>Umea University</t>
  </si>
  <si>
    <t>Gwangju Institute of Science and Technology (GIST)</t>
  </si>
  <si>
    <t>Boston College</t>
  </si>
  <si>
    <t>University of Hawai'i at MaÃ±oa</t>
  </si>
  <si>
    <t>UniversitÃ¤t Jena</t>
  </si>
  <si>
    <t>City, University of London</t>
  </si>
  <si>
    <t>Nankai University</t>
  </si>
  <si>
    <t>Xiâ€™an Jiaotong University</t>
  </si>
  <si>
    <t>Northeastern University</t>
  </si>
  <si>
    <t>University of Victoria</t>
  </si>
  <si>
    <t>Brunel University London</t>
  </si>
  <si>
    <t>University of Essex</t>
  </si>
  <si>
    <t>Qatar University</t>
  </si>
  <si>
    <t>Universiti Brunei Darussalam (UBD)</t>
  </si>
  <si>
    <t>Kobe University</t>
  </si>
  <si>
    <t>Ben Gurion University of The Negev</t>
  </si>
  <si>
    <t>George Washington University</t>
  </si>
  <si>
    <t>Moscow Institute of Physics and Technology (MIPT / Moscow Phystech)</t>
  </si>
  <si>
    <t>UniversitÃ© Paris-Dauphine, PSL Research University</t>
  </si>
  <si>
    <t>University of JyvÃ¤skylÃ¤</t>
  </si>
  <si>
    <t>Tilburg University</t>
  </si>
  <si>
    <t>University Ulm</t>
  </si>
  <si>
    <t>La Trobe University</t>
  </si>
  <si>
    <t>Stellenbosch University</t>
  </si>
  <si>
    <t>Universidade Nova de Lisboa</t>
  </si>
  <si>
    <t>Oxford Brookes University</t>
  </si>
  <si>
    <t>University of Witwatersrand</t>
  </si>
  <si>
    <t>Pontificia Universidad CatÃ³lica Argentina</t>
  </si>
  <si>
    <t>Rensselaer Polytechnic Institute</t>
  </si>
  <si>
    <t>Virginia Polytechnic Institute and State University</t>
  </si>
  <si>
    <t>University of the Philippines</t>
  </si>
  <si>
    <t>James Cook University</t>
  </si>
  <si>
    <t>University of TromsÃ¸ The Arctic University of Norway</t>
  </si>
  <si>
    <t>Tokyo Medical and Dental University (TMDU)</t>
  </si>
  <si>
    <t>University of St.Gallen (HSG)</t>
  </si>
  <si>
    <t>Universitat PolitÃ¨cnica de ValÃ¨ncia</t>
  </si>
  <si>
    <t>Moscow State Institute of International Relations (MGIMO University)</t>
  </si>
  <si>
    <t>University of Kent</t>
  </si>
  <si>
    <t>National Research Nuclear University MEPhI (Moscow Engineering Physics Institute)</t>
  </si>
  <si>
    <t>Aston University</t>
  </si>
  <si>
    <t>Laval University</t>
  </si>
  <si>
    <t>Aalborg University</t>
  </si>
  <si>
    <t>Tampere University of Technology</t>
  </si>
  <si>
    <t>UniversitÃ© de Montpellier</t>
  </si>
  <si>
    <t>National Research University Higher School of Economics (HSE, Moscow)</t>
  </si>
  <si>
    <t>Stony Brook University, State University of New York</t>
  </si>
  <si>
    <t>University of Southern Denmark</t>
  </si>
  <si>
    <t>UniversitÃ¤t Konstanz</t>
  </si>
  <si>
    <t>National Research Tomsk Polytechnic University</t>
  </si>
  <si>
    <t>University of Kansas</t>
  </si>
  <si>
    <t>UniversitÃ¤t Mannheim</t>
  </si>
  <si>
    <t>National Sun Yat-sen University</t>
  </si>
  <si>
    <t>United Arab Emirates University</t>
  </si>
  <si>
    <t>University of Utah</t>
  </si>
  <si>
    <t>Dublin City University</t>
  </si>
  <si>
    <t>National Central University</t>
  </si>
  <si>
    <t>University of Colorado, Denver</t>
  </si>
  <si>
    <t>Illinois Institute of Technology</t>
  </si>
  <si>
    <t>The American University in Cairo</t>
  </si>
  <si>
    <t>HUFS - Hankuk (Korea) University of Foreign Studies</t>
  </si>
  <si>
    <t>Goldsmiths, University of London</t>
  </si>
  <si>
    <t>Johannes Gutenberg UniversitÃ¤t Mainz</t>
  </si>
  <si>
    <t>Taipei Medical University</t>
  </si>
  <si>
    <t>401-410</t>
  </si>
  <si>
    <t>Leibniz UniversitÃ¤t Hannover</t>
  </si>
  <si>
    <t>National Technical University of Athens</t>
  </si>
  <si>
    <t>Peter the Great Saint-Petersburg Polytechnic University</t>
  </si>
  <si>
    <t>Ruhr-UniversitÃ¤t Bochum</t>
  </si>
  <si>
    <t>Universidad Externado de Colombia</t>
  </si>
  <si>
    <t>Gadjah Mada University</t>
  </si>
  <si>
    <t>University of Coimbra</t>
  </si>
  <si>
    <t>V. N. Karazin Kharkiv National University</t>
  </si>
  <si>
    <t>Vilnius University</t>
  </si>
  <si>
    <t>Washington State University</t>
  </si>
  <si>
    <t>411-420</t>
  </si>
  <si>
    <t>American University of Sharjah</t>
  </si>
  <si>
    <t>Arabian Gulf University</t>
  </si>
  <si>
    <t>Brandeis University</t>
  </si>
  <si>
    <t>Kazakh National Research Technical University after K.I.Satpayev</t>
  </si>
  <si>
    <t>Taras Shevchenko National University of Kyiv</t>
  </si>
  <si>
    <t>Universidad de Costa Rica</t>
  </si>
  <si>
    <t>Aix-Marseille University</t>
  </si>
  <si>
    <t>University of Oulu</t>
  </si>
  <si>
    <t>University of Warsaw</t>
  </si>
  <si>
    <t>Wake Forest University</t>
  </si>
  <si>
    <t>421-430</t>
  </si>
  <si>
    <t>Bilkent University</t>
  </si>
  <si>
    <t>Hitotsubashi University</t>
  </si>
  <si>
    <t>Shanghai University</t>
  </si>
  <si>
    <t>Swinburne University of Technology</t>
  </si>
  <si>
    <t>The University of Georgia</t>
  </si>
  <si>
    <t>University of Pisa</t>
  </si>
  <si>
    <t>University of Connecticut</t>
  </si>
  <si>
    <t>University of Delaware</t>
  </si>
  <si>
    <t>University of Iowa</t>
  </si>
  <si>
    <t>University of Texas Dallas</t>
  </si>
  <si>
    <t>431-440</t>
  </si>
  <si>
    <t>Bond University</t>
  </si>
  <si>
    <t>Christian-Albrechts-University zu Kiel</t>
  </si>
  <si>
    <t>Concordia University</t>
  </si>
  <si>
    <t>Florida State University</t>
  </si>
  <si>
    <t>Indian Institute of Technology Roorkee (IITR)</t>
  </si>
  <si>
    <t>Koc University</t>
  </si>
  <si>
    <t>National University of Sciences And Technology (NUST) Islamabad</t>
  </si>
  <si>
    <t>Pontificia Universidad CatÃ³lica del PerÃº</t>
  </si>
  <si>
    <t>Swansea University</t>
  </si>
  <si>
    <t>Universidad de Palermo (UP)</t>
  </si>
  <si>
    <t>Xiamen University</t>
  </si>
  <si>
    <t>441-450</t>
  </si>
  <si>
    <t>Auckland University of Technology (AUT)</t>
  </si>
  <si>
    <t>Bangor University</t>
  </si>
  <si>
    <t>Kazan (Volga region) Federal University</t>
  </si>
  <si>
    <t>Oregon State University</t>
  </si>
  <si>
    <t>Singapore Management University</t>
  </si>
  <si>
    <t>Sogang University</t>
  </si>
  <si>
    <t>University of Trento</t>
  </si>
  <si>
    <t>UniversitÃ© Paris Descartes</t>
  </si>
  <si>
    <t>York University</t>
  </si>
  <si>
    <t>451-460</t>
  </si>
  <si>
    <t>Beijing Institute of Technology</t>
  </si>
  <si>
    <t>Institut National des Sciences AppliquÃ©es de Lyon (INSA)</t>
  </si>
  <si>
    <t>Khalifa University</t>
  </si>
  <si>
    <t>Sultan Qaboos University</t>
  </si>
  <si>
    <t>Tulane University</t>
  </si>
  <si>
    <t>Universidad de Santiago de Chile (USACH)</t>
  </si>
  <si>
    <t>University of Eastern Finland</t>
  </si>
  <si>
    <t>University of Saskatchewan</t>
  </si>
  <si>
    <t>University of Stirling</t>
  </si>
  <si>
    <t>The University of Tennessee, Knoxville</t>
  </si>
  <si>
    <t>461-470</t>
  </si>
  <si>
    <t>Jagiellonian University</t>
  </si>
  <si>
    <t>Martin-Luther-UniversitÃ¤t Halle-Wittenberg</t>
  </si>
  <si>
    <t>Pontificia Universidad Javeriana</t>
  </si>
  <si>
    <t>Sabanci University</t>
  </si>
  <si>
    <t>Universidad de Zaragoza</t>
  </si>
  <si>
    <t>University of Florence</t>
  </si>
  <si>
    <t>UniversitÃ¤t Potsdam</t>
  </si>
  <si>
    <t>University of New Mexico</t>
  </si>
  <si>
    <t>Wayne State University</t>
  </si>
  <si>
    <t>471-480</t>
  </si>
  <si>
    <t>American University</t>
  </si>
  <si>
    <t>Dongguk University</t>
  </si>
  <si>
    <t>Huazhong University of Science and Technology</t>
  </si>
  <si>
    <t>Iowa State University</t>
  </si>
  <si>
    <t>Johannes Kepler University Linz</t>
  </si>
  <si>
    <t>Karl-Franzens-Universitaet Graz</t>
  </si>
  <si>
    <t>King Khalid University</t>
  </si>
  <si>
    <t>Middle East Technical University</t>
  </si>
  <si>
    <t>Sharif University of Technology</t>
  </si>
  <si>
    <t>Tianjin University</t>
  </si>
  <si>
    <t>481-490</t>
  </si>
  <si>
    <t>Aberystwyth University</t>
  </si>
  <si>
    <t>Cairo University</t>
  </si>
  <si>
    <t>Chang Gung University</t>
  </si>
  <si>
    <t>Colorado State University</t>
  </si>
  <si>
    <t>Julius-Maximilians-UniversitÃ¤t WÃ¼rzburg</t>
  </si>
  <si>
    <t>Renmin (People's) University of China</t>
  </si>
  <si>
    <t>UniversitÃ  Cattolica del Sacro Cuore</t>
  </si>
  <si>
    <t>University of Naples - Federico II</t>
  </si>
  <si>
    <t>UniversitÃ¤t Bremen</t>
  </si>
  <si>
    <t>University of Delhi</t>
  </si>
  <si>
    <t>University of Maryland, Baltimore County</t>
  </si>
  <si>
    <t>491-500</t>
  </si>
  <si>
    <t>BogaziÃ§i Ãœniversitesi</t>
  </si>
  <si>
    <t>Czech Technical University in Prague</t>
  </si>
  <si>
    <t>Jilin University</t>
  </si>
  <si>
    <t>Abai Kazakh National Pedagogical University</t>
  </si>
  <si>
    <t>PolitÃ©cnica de Madrid</t>
  </si>
  <si>
    <t>Pusan National University</t>
  </si>
  <si>
    <t>UNESP</t>
  </si>
  <si>
    <t>Saint Joseph University of Beirut (USJ)</t>
  </si>
  <si>
    <t>University of Guelph</t>
  </si>
  <si>
    <t>Ural Federal University</t>
  </si>
  <si>
    <t>501-550</t>
  </si>
  <si>
    <t>Amirkabir University of Technology</t>
  </si>
  <si>
    <t>Aristotle University of Thessaloniki</t>
  </si>
  <si>
    <t>Chiba University</t>
  </si>
  <si>
    <t>Chonbuk National University</t>
  </si>
  <si>
    <t>City University of New York</t>
  </si>
  <si>
    <t>Clark University</t>
  </si>
  <si>
    <t>Drexel University</t>
  </si>
  <si>
    <t>East China Normal University</t>
  </si>
  <si>
    <t>Indian Institute of Technology Guwahati (IITG)</t>
  </si>
  <si>
    <t>Kingston University, London</t>
  </si>
  <si>
    <t>Lappeenranta University of Technology</t>
  </si>
  <si>
    <t>Lehigh University</t>
  </si>
  <si>
    <t>Auezov South Kazakhstan State University (SKSU)</t>
  </si>
  <si>
    <t>Murdoch University</t>
  </si>
  <si>
    <t>The National University of Science and Technology MISIS</t>
  </si>
  <si>
    <t>Okayama University</t>
  </si>
  <si>
    <t>RUDN University</t>
  </si>
  <si>
    <t>PontifÃ­cia Universidade CatÃ³lica de SÃ£o Paulo</t>
  </si>
  <si>
    <t>PontifÃ­cia Universidade CatÃ³lica do Rio de Janeiro</t>
  </si>
  <si>
    <t>Southeast University</t>
  </si>
  <si>
    <t>Syracuse University</t>
  </si>
  <si>
    <t>Technische UniversitÃ¤t Braunschweig</t>
  </si>
  <si>
    <t>Graz University of Technology</t>
  </si>
  <si>
    <t>The Catholic University of Korea</t>
  </si>
  <si>
    <t>University of Granada</t>
  </si>
  <si>
    <t>Universidad de Montevideo (UM)</t>
  </si>
  <si>
    <t>Universidade Federal de SÃ£o Paulo</t>
  </si>
  <si>
    <t>Universidade Federal do Rio Grande Do Sul</t>
  </si>
  <si>
    <t>UniversitÃ¤t des Saarlandes</t>
  </si>
  <si>
    <t>University of Hohenheim</t>
  </si>
  <si>
    <t>UniversitÃ¤t Leipzig</t>
  </si>
  <si>
    <t>UniversitÃ¤t Regensburg</t>
  </si>
  <si>
    <t>UniversitÃ© Claude Bernard Lyon 1</t>
  </si>
  <si>
    <t>University of Bordeaux</t>
  </si>
  <si>
    <t>UniversitÃ© de Fribourg</t>
  </si>
  <si>
    <t>UniversitÃ© du QuÃ©bec</t>
  </si>
  <si>
    <t>UniversitÃ© Paul Sabatier Toulouse III</t>
  </si>
  <si>
    <t>University of Aveiro</t>
  </si>
  <si>
    <t>University of Baghdad</t>
  </si>
  <si>
    <t>University of Cincinnati</t>
  </si>
  <si>
    <t>University of Limerick</t>
  </si>
  <si>
    <t>University of Macau</t>
  </si>
  <si>
    <t>University of Nebraska-Lincoln</t>
  </si>
  <si>
    <t>University of Oklahoma</t>
  </si>
  <si>
    <t>University of Pretoria</t>
  </si>
  <si>
    <t>University of South Florida</t>
  </si>
  <si>
    <t>University of Szeged</t>
  </si>
  <si>
    <t>Yokohama City University</t>
  </si>
  <si>
    <t>551-600</t>
  </si>
  <si>
    <t>Abo Akademi University</t>
  </si>
  <si>
    <t>Ateneo de Manila University</t>
  </si>
  <si>
    <t>Bar-Ilan University</t>
  </si>
  <si>
    <t>Beihang University (former BUAA)</t>
  </si>
  <si>
    <t>Chiang Mai University</t>
  </si>
  <si>
    <t>College of William &amp; Mary</t>
  </si>
  <si>
    <t>Coventry University</t>
  </si>
  <si>
    <t>Dalian University of Technology</t>
  </si>
  <si>
    <t>East China University of Science and Technology</t>
  </si>
  <si>
    <t>Flinders University</t>
  </si>
  <si>
    <t>Howard University</t>
  </si>
  <si>
    <t>Instituto TecnolÃ³gico de Buenos Aires (ITBA)</t>
  </si>
  <si>
    <t>Iran University of Science and Technology</t>
  </si>
  <si>
    <t>Justus-Liebig-University Giessen</t>
  </si>
  <si>
    <t>Kanazawa University</t>
  </si>
  <si>
    <t>Kumamoto University</t>
  </si>
  <si>
    <t>Lingnan University, Hong Kong</t>
  </si>
  <si>
    <t>Masaryk University</t>
  </si>
  <si>
    <t>Michigan Technological University</t>
  </si>
  <si>
    <t>Nagasaki University</t>
  </si>
  <si>
    <t>National Research Saratov State University</t>
  </si>
  <si>
    <t>Osaka City University</t>
  </si>
  <si>
    <t>Philipps-UniversitÃ¤t Marburg</t>
  </si>
  <si>
    <t>Sejong University</t>
  </si>
  <si>
    <t>Shandong University</t>
  </si>
  <si>
    <t>Sichuan University</t>
  </si>
  <si>
    <t>South China University of Technology</t>
  </si>
  <si>
    <t>Southern Federal University</t>
  </si>
  <si>
    <t>Tokyo University of Agriculture and Technology</t>
  </si>
  <si>
    <t>Umm Al-Qura University</t>
  </si>
  <si>
    <t>Universidad de AlcalÃ¡</t>
  </si>
  <si>
    <t>Universidad Nacional de La Plata (UNLP)</t>
  </si>
  <si>
    <t>Universidade Federal de Minas Gerais</t>
  </si>
  <si>
    <t>UniversitÃ  degli Studi di Pavia</t>
  </si>
  <si>
    <t>University of Turin</t>
  </si>
  <si>
    <t>University of Bayreuth</t>
  </si>
  <si>
    <t>Universitat de Valencia</t>
  </si>
  <si>
    <t>UniversitÃ© Lille 1, Sciences et Technologies</t>
  </si>
  <si>
    <t>UniversitÃ© PanthÃ©on-Assas (Paris 2)</t>
  </si>
  <si>
    <t>University of Canberra</t>
  </si>
  <si>
    <t>University of Jordan</t>
  </si>
  <si>
    <t>University of Kentucky</t>
  </si>
  <si>
    <t>University of Manitoba</t>
  </si>
  <si>
    <t>University of Mons</t>
  </si>
  <si>
    <t>University of Oregon</t>
  </si>
  <si>
    <t>University of Science and Technology Beijing</t>
  </si>
  <si>
    <t>University of Tampere</t>
  </si>
  <si>
    <t>University of Ulsan</t>
  </si>
  <si>
    <t>University of Vermont</t>
  </si>
  <si>
    <t>University of Westminster</t>
  </si>
  <si>
    <t>Vilnius Gediminas Technical University</t>
  </si>
  <si>
    <t>Western Sydney University</t>
  </si>
  <si>
    <t>601-650</t>
  </si>
  <si>
    <t>American University in Dubai</t>
  </si>
  <si>
    <t>Brno University of Technology</t>
  </si>
  <si>
    <t>Central Queensland University</t>
  </si>
  <si>
    <t>Chonnam National University</t>
  </si>
  <si>
    <t>Far Eastern Federal University</t>
  </si>
  <si>
    <t>Inha University</t>
  </si>
  <si>
    <t>Istanbul Technical University</t>
  </si>
  <si>
    <t>ITMO University</t>
  </si>
  <si>
    <t>Jadavpur University</t>
  </si>
  <si>
    <t>Jordan University of Science &amp; Technology</t>
  </si>
  <si>
    <t>Keele University</t>
  </si>
  <si>
    <t>Lanzhou University</t>
  </si>
  <si>
    <t>Lebanese American University</t>
  </si>
  <si>
    <t>National Chengchi University</t>
  </si>
  <si>
    <t>National Chung Hsing University</t>
  </si>
  <si>
    <t>National Taipei University of Technology</t>
  </si>
  <si>
    <t>The New School</t>
  </si>
  <si>
    <t>Tallinn University of Technology</t>
  </si>
  <si>
    <t>TU Dortmund University</t>
  </si>
  <si>
    <t>Thammasat University</t>
  </si>
  <si>
    <t>Universidad Anahuac</t>
  </si>
  <si>
    <t>Universidad de Antioquia</t>
  </si>
  <si>
    <t>University of Salamanca</t>
  </si>
  <si>
    <t>Universidad de San AndrÃ©s - UdeSA</t>
  </si>
  <si>
    <t>Universidad de Sevilla</t>
  </si>
  <si>
    <t>Universidad Iberoamericana IBERO</t>
  </si>
  <si>
    <t>Universidade de Santiago de Compostela</t>
  </si>
  <si>
    <t>UniversitÃ¤t Duisburg-Essen</t>
  </si>
  <si>
    <t>UniversitÃ© de Sherbrooke</t>
  </si>
  <si>
    <t>UniversitÃ© Nice Sophia Antipolis</t>
  </si>
  <si>
    <t>Universiti Teknologi Petronas (Petronas)</t>
  </si>
  <si>
    <t>University of Bradford</t>
  </si>
  <si>
    <t>University of Haifa</t>
  </si>
  <si>
    <t>University of Houston</t>
  </si>
  <si>
    <t>University of Hull</t>
  </si>
  <si>
    <t>University of Hyderabad</t>
  </si>
  <si>
    <t>University of Johannesburg</t>
  </si>
  <si>
    <t>University of Kufa</t>
  </si>
  <si>
    <t>University of Massachusetts - Boston</t>
  </si>
  <si>
    <t>University of Missouri, Columbia</t>
  </si>
  <si>
    <t>University of Portsmouth</t>
  </si>
  <si>
    <t>University of South Carolina</t>
  </si>
  <si>
    <t>University of Tehran</t>
  </si>
  <si>
    <t>Ulster University</t>
  </si>
  <si>
    <t>University of Zagreb</t>
  </si>
  <si>
    <t>Warsaw University of Technology</t>
  </si>
  <si>
    <t>651-700</t>
  </si>
  <si>
    <t>Ajou University</t>
  </si>
  <si>
    <t>Anna University</t>
  </si>
  <si>
    <t>Beijing Foreign Studies University</t>
  </si>
  <si>
    <t>Carleton University</t>
  </si>
  <si>
    <t>Charles Darwin University</t>
  </si>
  <si>
    <t>Clarkson University</t>
  </si>
  <si>
    <t>Dublin Institute of Technology</t>
  </si>
  <si>
    <t>Karaganda State University named after academician E.A.Buketov</t>
  </si>
  <si>
    <t>EÃ¶tvÃ¶s LorÃ nd University</t>
  </si>
  <si>
    <t>Gifu University</t>
  </si>
  <si>
    <t>Hallym University</t>
  </si>
  <si>
    <t>Instituto PolitÃ©cnico Nacional (IPN)</t>
  </si>
  <si>
    <t>Instituto TecnolÃ³gico AutÃ³nomo de MÃ©xico (ITAM)</t>
  </si>
  <si>
    <t>Kagoshima University</t>
  </si>
  <si>
    <t>Kazakh-British Technical University</t>
  </si>
  <si>
    <t>Konkuk University</t>
  </si>
  <si>
    <t>Kuwait University</t>
  </si>
  <si>
    <t>Louisiana State University</t>
  </si>
  <si>
    <t>Missouri University of Science and Technology</t>
  </si>
  <si>
    <t>National and Kapodistrian University of Athens</t>
  </si>
  <si>
    <t>Quaid-i-Azam University</t>
  </si>
  <si>
    <t>Riga Technical University</t>
  </si>
  <si>
    <t>Rutgers - The State University of New Jersey, Newark</t>
  </si>
  <si>
    <t>Shanghai International Studies University</t>
  </si>
  <si>
    <t>Stevens Institute of Technology</t>
  </si>
  <si>
    <t>Temple University</t>
  </si>
  <si>
    <t>Tokyo Metropolitan University</t>
  </si>
  <si>
    <t>Universidad Adolfo IbÃ Ã±ez</t>
  </si>
  <si>
    <t>Universidad CatÃ³lica Andres Bello</t>
  </si>
  <si>
    <t>Universidad Central de Venezuela</t>
  </si>
  <si>
    <t>Universidad de ConcepciÃ³n</t>
  </si>
  <si>
    <t>Universidad del Pais Vasco</t>
  </si>
  <si>
    <t>Universidad Torcuato Di Tella</t>
  </si>
  <si>
    <t>Universidade CatÃ³lica Portuguesa - UCP</t>
  </si>
  <si>
    <t>Universidade de BrasÃ­lia</t>
  </si>
  <si>
    <t>Universidade Federal de SÃ£o Carlos (UFSCAR)</t>
  </si>
  <si>
    <t>UniversitÃ¤t Bielefeld</t>
  </si>
  <si>
    <t>University Duesseldorf</t>
  </si>
  <si>
    <t>UniversitÃ© de Rennes 1</t>
  </si>
  <si>
    <t>University at Albany SUNY</t>
  </si>
  <si>
    <t>University of Alabama</t>
  </si>
  <si>
    <t>University of Crete</t>
  </si>
  <si>
    <t>University of Debrecen</t>
  </si>
  <si>
    <t>University of Ljubljana</t>
  </si>
  <si>
    <t>University of Milano-Bicocca</t>
  </si>
  <si>
    <t>University of Minho</t>
  </si>
  <si>
    <t>University of Seoul</t>
  </si>
  <si>
    <t>University of Windsor</t>
  </si>
  <si>
    <t>Virginia Commonwealth University</t>
  </si>
  <si>
    <t>Worcester Polytechnic Institute</t>
  </si>
  <si>
    <t>701-750</t>
  </si>
  <si>
    <t>Ain Shams University</t>
  </si>
  <si>
    <t>Airlangga University</t>
  </si>
  <si>
    <t>Beijing Jiaotong University</t>
  </si>
  <si>
    <t>Beijing University of Technology</t>
  </si>
  <si>
    <t>Bournemouth University</t>
  </si>
  <si>
    <t>China Agricultural University</t>
  </si>
  <si>
    <t>Clemson University</t>
  </si>
  <si>
    <t>Comenius University in Bratislava</t>
  </si>
  <si>
    <t>Dankook University</t>
  </si>
  <si>
    <t>De La Salle University</t>
  </si>
  <si>
    <t>Hunan University</t>
  </si>
  <si>
    <t>International Islamic University Malaysia (IIUM)</t>
  </si>
  <si>
    <t>Kaunas University of Technology</t>
  </si>
  <si>
    <t>Khazar University</t>
  </si>
  <si>
    <t>Kyungpook National University</t>
  </si>
  <si>
    <t>Lahore University of Management Sciences (LUMS)</t>
  </si>
  <si>
    <t>Lobachevsky University</t>
  </si>
  <si>
    <t>London Metropolitan University</t>
  </si>
  <si>
    <t>Manipal Academy of Higher Education</t>
  </si>
  <si>
    <t>Maynooth University</t>
  </si>
  <si>
    <t>Memorial University of Newfoundland</t>
  </si>
  <si>
    <t>Middlesex University</t>
  </si>
  <si>
    <t>Niigata University</t>
  </si>
  <si>
    <t>Osaka Prefecture University</t>
  </si>
  <si>
    <t>PalackÃ½ University in Olomouc</t>
  </si>
  <si>
    <t>Pontificia Universidad CatÃ³lica de ValparaÃ­so</t>
  </si>
  <si>
    <t>Rhodes University</t>
  </si>
  <si>
    <t>Smith College</t>
  </si>
  <si>
    <t>Sofia University St. Kliment Ohridski</t>
  </si>
  <si>
    <t>Sophia University</t>
  </si>
  <si>
    <t>Southern Methodist University</t>
  </si>
  <si>
    <t>Texas Tech University</t>
  </si>
  <si>
    <t>Tokyo University of Science</t>
  </si>
  <si>
    <t>Universidad de la RepÃºblica (UdelaR)</t>
  </si>
  <si>
    <t>Universidad San Francisco de Quito (USFQ)</t>
  </si>
  <si>
    <t>Universidad Nacional de CÃ³rdoba - UNC</t>
  </si>
  <si>
    <t>Ca' Foscari University of Venice</t>
  </si>
  <si>
    <t>University of Genoa</t>
  </si>
  <si>
    <t>University of Modena and Reggio Emilia</t>
  </si>
  <si>
    <t>University of Trieste</t>
  </si>
  <si>
    <t>Universiti Utara Malaysia (UUM)</t>
  </si>
  <si>
    <t>University of Brighton</t>
  </si>
  <si>
    <t>University of Bucharest</t>
  </si>
  <si>
    <t>University of Central Florida</t>
  </si>
  <si>
    <t>University of Denver</t>
  </si>
  <si>
    <t>University of Dhaka</t>
  </si>
  <si>
    <t>University of Kwazulu-Natal</t>
  </si>
  <si>
    <t>University of Latvia</t>
  </si>
  <si>
    <t>University of Patras</t>
  </si>
  <si>
    <t>Plymouth University</t>
  </si>
  <si>
    <t>University of Sharjah</t>
  </si>
  <si>
    <t>University of Wyoming</t>
  </si>
  <si>
    <t>Victoria University</t>
  </si>
  <si>
    <t>751-800</t>
  </si>
  <si>
    <t>Abu Dhabi University</t>
  </si>
  <si>
    <t>Alexandria University</t>
  </si>
  <si>
    <t>Al-Imam Muhammed Ibn Saud Islamic University</t>
  </si>
  <si>
    <t>Alpen-Adria-Universitaet Klagenfurt</t>
  </si>
  <si>
    <t>BELARUSSIAN NATIONAL TECHNICAL UNIVERSITY</t>
  </si>
  <si>
    <t>Bogor Agricultural University</t>
  </si>
  <si>
    <t>Brigham Young University</t>
  </si>
  <si>
    <t>Budapest University of Technology and Economics</t>
  </si>
  <si>
    <t>Edith Cowan University</t>
  </si>
  <si>
    <t>Florida International University</t>
  </si>
  <si>
    <t>Georgia State University</t>
  </si>
  <si>
    <t>Gunma University</t>
  </si>
  <si>
    <t>Hacettepe University</t>
  </si>
  <si>
    <t>Kansas State University</t>
  </si>
  <si>
    <t>Kasetsart University</t>
  </si>
  <si>
    <t>King Faisal University</t>
  </si>
  <si>
    <t>Loyola University Chicago</t>
  </si>
  <si>
    <t>Nagoya Institute of Technology (NIT)</t>
  </si>
  <si>
    <t>Northumbria University at Newcastle</t>
  </si>
  <si>
    <t>Paris Lodron University of Salzburg</t>
  </si>
  <si>
    <t>Universidad AutÃ³noma Metropolitana (UAM)</t>
  </si>
  <si>
    <t>Universidad de La Sabana</t>
  </si>
  <si>
    <t>Universidad Diego Portales (UDP)</t>
  </si>
  <si>
    <t>Universidad SimÃ³n BolÃ­var (USB)</t>
  </si>
  <si>
    <t>Universidade Federal de Santa Catarina</t>
  </si>
  <si>
    <t>Universita' degli Studi di Ferrara</t>
  </si>
  <si>
    <t>UniversitÃ  degli Studi di Perugia</t>
  </si>
  <si>
    <t>UniversitÃ  degli studi Roma Tre</t>
  </si>
  <si>
    <t>University of Lorraine</t>
  </si>
  <si>
    <t>UniversitÃ© de Nantes</t>
  </si>
  <si>
    <t>UniversitÃ© LumiÃ¨re Lyon 2</t>
  </si>
  <si>
    <t>UniversitÃ© Toulouse 1 Capitole</t>
  </si>
  <si>
    <t>Universiti Teknologi MARA - UiTM</t>
  </si>
  <si>
    <t>University of Brescia</t>
  </si>
  <si>
    <t>University of Calcutta</t>
  </si>
  <si>
    <t>University of Colombo</t>
  </si>
  <si>
    <t>University of Hertfordshire</t>
  </si>
  <si>
    <t>University of Huddersfield</t>
  </si>
  <si>
    <t>University of New Hampshire</t>
  </si>
  <si>
    <t>University of PÃ©cs</t>
  </si>
  <si>
    <t>University of Salford</t>
  </si>
  <si>
    <t>University of Southern Queensland</t>
  </si>
  <si>
    <t>University of Tulsa</t>
  </si>
  <si>
    <t>Yamaguchi University</t>
  </si>
  <si>
    <t>Yeungnam University</t>
  </si>
  <si>
    <t>Yokohama National University</t>
  </si>
  <si>
    <t>801-1000</t>
  </si>
  <si>
    <t>Adam Mickiewicz University</t>
  </si>
  <si>
    <t>AGH University of Science and Technology</t>
  </si>
  <si>
    <t>Al Azhar University</t>
  </si>
  <si>
    <t>Alexandru Ioan Cuza University</t>
  </si>
  <si>
    <t>Ankara Ãœniversitesi</t>
  </si>
  <si>
    <t>Aoyama Gakuin University</t>
  </si>
  <si>
    <t>Athens University of Economics and Business</t>
  </si>
  <si>
    <t>Auburn University</t>
  </si>
  <si>
    <t>Australian Catholic University</t>
  </si>
  <si>
    <t>Babes-Bolyai University</t>
  </si>
  <si>
    <t>Baku State University</t>
  </si>
  <si>
    <t>Banaras Hindu University</t>
  </si>
  <si>
    <t>Baylor University</t>
  </si>
  <si>
    <t>BenemÃ©rita Universidad AutÃ³noma de Puebla</t>
  </si>
  <si>
    <t>Binghamton University SUNY</t>
  </si>
  <si>
    <t>Birla Institute of Technology and Science, Pilani</t>
  </si>
  <si>
    <t>Birzeit university</t>
  </si>
  <si>
    <t>Central South University</t>
  </si>
  <si>
    <t>Charles Sturt University</t>
  </si>
  <si>
    <t>Chongqing University</t>
  </si>
  <si>
    <t>Chungnam National University</t>
  </si>
  <si>
    <t>Corvinus University of Budapest</t>
  </si>
  <si>
    <t>Diponegoro University</t>
  </si>
  <si>
    <t>Vasyl` Stus Donetsk National University</t>
  </si>
  <si>
    <t>Doshisha University</t>
  </si>
  <si>
    <t>Edinburgh Napier University</t>
  </si>
  <si>
    <t>Feng Chia University</t>
  </si>
  <si>
    <t>Fordham University</t>
  </si>
  <si>
    <t>Fu Jen Catholic University</t>
  </si>
  <si>
    <t>Gazi Ãœniversitesi</t>
  </si>
  <si>
    <t>George Mason University</t>
  </si>
  <si>
    <t>Istanbul University</t>
  </si>
  <si>
    <t>Kazakh Ablai Khan University of International Relations and World Languages</t>
  </si>
  <si>
    <t>Kent State University</t>
  </si>
  <si>
    <t>Khon Kaen University</t>
  </si>
  <si>
    <t>King Mongkut's University of Technology Thonburi</t>
  </si>
  <si>
    <t>Kyushu Institute of Technology</t>
  </si>
  <si>
    <t>University of Lodz</t>
  </si>
  <si>
    <t>London South Bank University</t>
  </si>
  <si>
    <t>Makerere University</t>
  </si>
  <si>
    <t>Manchester Metropolitan University</t>
  </si>
  <si>
    <t>Marquette University</t>
  </si>
  <si>
    <t>Meiji University</t>
  </si>
  <si>
    <t>Miami University</t>
  </si>
  <si>
    <t>New Jersey Institute of Technology (NJIT)</t>
  </si>
  <si>
    <t>Nicolaus Copernicus University</t>
  </si>
  <si>
    <t>North-West University</t>
  </si>
  <si>
    <t>Nottingham Trent University</t>
  </si>
  <si>
    <t>Novosibirsk State Technical University</t>
  </si>
  <si>
    <t>Ochanomizu University</t>
  </si>
  <si>
    <t>Ohio University</t>
  </si>
  <si>
    <t>Oklahoma State University</t>
  </si>
  <si>
    <t>Panjab University</t>
  </si>
  <si>
    <t>Plekhanov Russian University of Economics</t>
  </si>
  <si>
    <t>Pontificia Universidad CatÃ³lica del Ecuador (PUCE)</t>
  </si>
  <si>
    <t>PontifÃ­cia Universidade CatÃ³lica do Rio Grande do Sul (PUCRS)</t>
  </si>
  <si>
    <t>Prince of Songkla University</t>
  </si>
  <si>
    <t>Ritsumeikan University</t>
  </si>
  <si>
    <t>Ryerson University</t>
  </si>
  <si>
    <t>Saitama University</t>
  </si>
  <si>
    <t>Samara National Research University (Samara University)</t>
  </si>
  <si>
    <t>San Diego State University</t>
  </si>
  <si>
    <t>Institute of Technology Sepuluh Nopember</t>
  </si>
  <si>
    <t>Shahid Beheshti University (SBU)</t>
  </si>
  <si>
    <t>Shinshu University</t>
  </si>
  <si>
    <t>Southern Cross University</t>
  </si>
  <si>
    <t>Sumy State University</t>
  </si>
  <si>
    <t>Robert Gordon University</t>
  </si>
  <si>
    <t>Tokai University</t>
  </si>
  <si>
    <t>Universidad Austral de Chile</t>
  </si>
  <si>
    <t>Universidad AutÃ³noma de Nuevo LeÃ³n</t>
  </si>
  <si>
    <t>Universidad AutÃ³noma del Estado de MÃ©xico (UAEMex)</t>
  </si>
  <si>
    <t>Universidad de Guadalajara (UDG)</t>
  </si>
  <si>
    <t>Universidad de las AmÃ©ricas Puebla (UDLAP)</t>
  </si>
  <si>
    <t>Universidad de los Andes - (ULA) MÃ©rida</t>
  </si>
  <si>
    <t>Universidad de Monterrey (UDEM)</t>
  </si>
  <si>
    <t>University of Murcia</t>
  </si>
  <si>
    <t>Universidad de Oviedo</t>
  </si>
  <si>
    <t>Universidad de Puerto Rico</t>
  </si>
  <si>
    <t>Universidad de Talca</t>
  </si>
  <si>
    <t>Universidad de ValparaÃ­so (UV)</t>
  </si>
  <si>
    <t>Universidad del Norte</t>
  </si>
  <si>
    <t>Universidad del Rosario</t>
  </si>
  <si>
    <t>Universidad del Valle</t>
  </si>
  <si>
    <t>Universidad Industrial de Santander - UIS</t>
  </si>
  <si>
    <t>Universidad Metropolitana</t>
  </si>
  <si>
    <t>Universidad Nacional Costa Rica</t>
  </si>
  <si>
    <t>Universidad Nacional de Cuyo</t>
  </si>
  <si>
    <t>Universidad Nacional de Mar del Plata</t>
  </si>
  <si>
    <t>Universidad Nacional de Rosario (UNR)</t>
  </si>
  <si>
    <t>Universidad Nacional de TucumÃ Â¡n</t>
  </si>
  <si>
    <t>Universidad Nacional del Sur</t>
  </si>
  <si>
    <t>Universidad Nacional Mayor de San Marcos</t>
  </si>
  <si>
    <t>Universidad Panamericana (UP)</t>
  </si>
  <si>
    <t>Universidad Peruana Cayetano Heredia (UPCH)</t>
  </si>
  <si>
    <t>Universidad Rey Juan Carlos</t>
  </si>
  <si>
    <t>Universidad TÃ©cnica Federico Santa MarÃ­a (USM)</t>
  </si>
  <si>
    <t>Universidad TecnolÃ³gica Nacional (UTN)</t>
  </si>
  <si>
    <t>Universidade da CoruÃ±a</t>
  </si>
  <si>
    <t>Universidade do Estado do Rio de Janeiro (UERJ)</t>
  </si>
  <si>
    <t>Universidade Estadual de Londrina</t>
  </si>
  <si>
    <t>Universidade Federal da Bahia</t>
  </si>
  <si>
    <t>Universidade Federal de Santa Maria</t>
  </si>
  <si>
    <t>Universidade Federal de ViÃ§osa-UFV</t>
  </si>
  <si>
    <t>Universidade Federal do CearÃ¡ (UFC)</t>
  </si>
  <si>
    <t>Universidade Federal do ParanÃ¡ - UFPR</t>
  </si>
  <si>
    <t>Universidade Federal de Pernambuco (UFPE)</t>
  </si>
  <si>
    <t>Universidade Federal Fluminense</t>
  </si>
  <si>
    <t>Catania University</t>
  </si>
  <si>
    <t>University of Siena</t>
  </si>
  <si>
    <t>University of Palermo</t>
  </si>
  <si>
    <t>Universitas Muhammadiyah Surakarta</t>
  </si>
  <si>
    <t>UniversitÃ¤t Rostock</t>
  </si>
  <si>
    <t>UniversitÃ© Charles-de-Gaulle Lille 3</t>
  </si>
  <si>
    <t>UniversitÃ© de Caen Basse-Normandie</t>
  </si>
  <si>
    <t>UniversitÃ© de Cergy-Pontoise</t>
  </si>
  <si>
    <t>UniversitÃ© de Poitiers</t>
  </si>
  <si>
    <t>UniversitÃ© Jean Moulin Lyon 3</t>
  </si>
  <si>
    <t>UniversitÃ© Lille 2 Droit et SantÃ©</t>
  </si>
  <si>
    <t>UniversitÃ© Mohammed V de Rabat</t>
  </si>
  <si>
    <t>UniversitÃ© Paris Ouest Nanterre La DÃ©fense</t>
  </si>
  <si>
    <t>Universit Paul-Valery Montpellier 3</t>
  </si>
  <si>
    <t>University of Arkansas</t>
  </si>
  <si>
    <t>University of Bahrain</t>
  </si>
  <si>
    <t>University of Bari</t>
  </si>
  <si>
    <t>University of Belgrade</t>
  </si>
  <si>
    <t>University of Brawijaya</t>
  </si>
  <si>
    <t>University of Central Lancashire</t>
  </si>
  <si>
    <t>University of East London</t>
  </si>
  <si>
    <t>University of Engineering &amp; Technology (UET) Lahore</t>
  </si>
  <si>
    <t>University of Ghana</t>
  </si>
  <si>
    <t>University of Greenwich</t>
  </si>
  <si>
    <t>University of Karachi</t>
  </si>
  <si>
    <t>The University of Lahore</t>
  </si>
  <si>
    <t>University of Maribor</t>
  </si>
  <si>
    <t>University of Mississippi</t>
  </si>
  <si>
    <t>University of Montana Missoula</t>
  </si>
  <si>
    <t>University of Mumbai</t>
  </si>
  <si>
    <t>University of Nairobi</t>
  </si>
  <si>
    <t>University of New England Australia</t>
  </si>
  <si>
    <t>Savitribai Phule Pune University</t>
  </si>
  <si>
    <t>University of San Diego</t>
  </si>
  <si>
    <t>University of San Francisco</t>
  </si>
  <si>
    <t>University of Santo Tomas</t>
  </si>
  <si>
    <t>University of the Pacific</t>
  </si>
  <si>
    <t>University of the Sunshine Coast</t>
  </si>
  <si>
    <t>University of the Western Cape</t>
  </si>
  <si>
    <t>University of Wroclaw</t>
  </si>
  <si>
    <t>UniversitÃ© de Toulouse II-Le Mirail</t>
  </si>
  <si>
    <t>Utah State University</t>
  </si>
  <si>
    <t>Verona University</t>
  </si>
  <si>
    <t>Voronezh State University</t>
  </si>
  <si>
    <t>Vytautas Magnus University</t>
  </si>
  <si>
    <t>Universitatea de Vest din Timisoara / West University of Timisoara</t>
  </si>
  <si>
    <t>Wroclaw University of Technology</t>
  </si>
  <si>
    <t>Hong Kong</t>
  </si>
  <si>
    <t>Brunei</t>
  </si>
  <si>
    <t>Costa Rica</t>
  </si>
  <si>
    <t>University of Rome " tor="" vergata"="" logo"=""&gt;</t>
  </si>
  <si>
    <t>Iran, Islamic Republic of</t>
  </si>
  <si>
    <t>National Technical University of Ukraine " igor="" sikorsky="" kyiv="" polytechnic="" institute"="" logo"=""&gt;</t>
  </si>
  <si>
    <t>Macao S.A.R., China</t>
  </si>
  <si>
    <t>National Technical University " kharkiv="" polytechnic="" institute"="" logo"=""&gt;</t>
  </si>
  <si>
    <t>Palestinian Territory, Occupied</t>
  </si>
  <si>
    <t>Puerto Rico</t>
  </si>
  <si>
    <t>RANK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</si>
</sst>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i/>
      <sz val="12"/>
      <color theme="1"/>
      <name val="宋体"/>
      <family val="3"/>
      <charset val="134"/>
      <scheme val="minor"/>
    </font>
    <font>
      <sz val="14"/>
      <color rgb="FF000000"/>
      <name val="PingFang SC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</cellXfs>
  <cellStyles count="12"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访问过的超链接" xfId="9" builtinId="9" hidden="1"/>
    <cellStyle name="访问过的超链接" xfId="10" builtinId="9" hidden="1"/>
    <cellStyle name="访问过的超链接" xfId="11" builtinId="9" hidden="1"/>
    <cellStyle name="普通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19"/>
  <sheetViews>
    <sheetView tabSelected="1" workbookViewId="0">
      <selection activeCell="C18" sqref="C18:C19"/>
    </sheetView>
  </sheetViews>
  <sheetFormatPr baseColWidth="10" defaultRowHeight="15" x14ac:dyDescent="0"/>
  <cols>
    <col min="2" max="2" width="70" customWidth="1"/>
    <col min="3" max="3" width="45.5" bestFit="1" customWidth="1"/>
  </cols>
  <sheetData>
    <row r="1" spans="1:3">
      <c r="A1" t="s">
        <v>1056</v>
      </c>
      <c r="B1" t="s">
        <v>77</v>
      </c>
      <c r="C1" t="s">
        <v>78</v>
      </c>
    </row>
    <row r="2" spans="1:3">
      <c r="A2" s="1">
        <v>1</v>
      </c>
      <c r="B2" s="1" t="s">
        <v>79</v>
      </c>
      <c r="C2" s="1" t="s">
        <v>0</v>
      </c>
    </row>
    <row r="3" spans="1:3">
      <c r="A3" s="1"/>
      <c r="B3" s="1"/>
      <c r="C3" s="1"/>
    </row>
    <row r="4" spans="1:3">
      <c r="A4" s="1">
        <v>2</v>
      </c>
      <c r="B4" s="1" t="s">
        <v>80</v>
      </c>
      <c r="C4" s="1" t="s">
        <v>0</v>
      </c>
    </row>
    <row r="5" spans="1:3">
      <c r="A5" s="1"/>
      <c r="B5" s="1"/>
      <c r="C5" s="1"/>
    </row>
    <row r="6" spans="1:3">
      <c r="A6" s="1">
        <v>3</v>
      </c>
      <c r="B6" s="1" t="s">
        <v>81</v>
      </c>
      <c r="C6" s="1" t="s">
        <v>0</v>
      </c>
    </row>
    <row r="7" spans="1:3">
      <c r="A7" s="1"/>
      <c r="B7" s="1"/>
      <c r="C7" s="1"/>
    </row>
    <row r="8" spans="1:3">
      <c r="A8" s="1">
        <v>4</v>
      </c>
      <c r="B8" s="1" t="s">
        <v>82</v>
      </c>
      <c r="C8" s="1" t="s">
        <v>0</v>
      </c>
    </row>
    <row r="9" spans="1:3">
      <c r="A9" s="1"/>
      <c r="B9" s="1"/>
      <c r="C9" s="1"/>
    </row>
    <row r="10" spans="1:3">
      <c r="A10" s="1">
        <v>5</v>
      </c>
      <c r="B10" s="1" t="s">
        <v>83</v>
      </c>
      <c r="C10" s="1" t="s">
        <v>1</v>
      </c>
    </row>
    <row r="11" spans="1:3">
      <c r="A11" s="1"/>
      <c r="B11" s="1"/>
      <c r="C11" s="1"/>
    </row>
    <row r="12" spans="1:3">
      <c r="A12" s="1">
        <v>6</v>
      </c>
      <c r="B12" s="1" t="s">
        <v>84</v>
      </c>
      <c r="C12" s="1" t="s">
        <v>1</v>
      </c>
    </row>
    <row r="13" spans="1:3">
      <c r="A13" s="1"/>
      <c r="B13" s="1"/>
      <c r="C13" s="1"/>
    </row>
    <row r="14" spans="1:3">
      <c r="A14" s="1">
        <v>7</v>
      </c>
      <c r="B14" s="1" t="s">
        <v>85</v>
      </c>
      <c r="C14" s="1" t="s">
        <v>1</v>
      </c>
    </row>
    <row r="15" spans="1:3">
      <c r="A15" s="1"/>
      <c r="B15" s="1"/>
      <c r="C15" s="1"/>
    </row>
    <row r="16" spans="1:3">
      <c r="A16" s="1">
        <v>8</v>
      </c>
      <c r="B16" s="1" t="s">
        <v>86</v>
      </c>
      <c r="C16" s="1" t="s">
        <v>1</v>
      </c>
    </row>
    <row r="17" spans="1:3">
      <c r="A17" s="1"/>
      <c r="B17" s="1"/>
      <c r="C17" s="1"/>
    </row>
    <row r="18" spans="1:3">
      <c r="A18" s="1">
        <v>9</v>
      </c>
      <c r="B18" s="1" t="s">
        <v>87</v>
      </c>
      <c r="C18" s="1" t="s">
        <v>0</v>
      </c>
    </row>
    <row r="19" spans="1:3">
      <c r="A19" s="1"/>
      <c r="B19" s="1"/>
      <c r="C19" s="1"/>
    </row>
    <row r="20" spans="1:3">
      <c r="A20" s="1">
        <v>10</v>
      </c>
      <c r="B20" s="1" t="s">
        <v>88</v>
      </c>
      <c r="C20" s="1" t="s">
        <v>5</v>
      </c>
    </row>
    <row r="21" spans="1:3">
      <c r="A21" s="1"/>
      <c r="B21" s="1"/>
      <c r="C21" s="1"/>
    </row>
    <row r="22" spans="1:3">
      <c r="A22" s="1">
        <v>11</v>
      </c>
      <c r="B22" s="1" t="s">
        <v>89</v>
      </c>
      <c r="C22" s="1" t="s">
        <v>55</v>
      </c>
    </row>
    <row r="23" spans="1:3">
      <c r="A23" s="1"/>
      <c r="B23" s="1"/>
      <c r="C23" s="1"/>
    </row>
    <row r="24" spans="1:3">
      <c r="A24" s="1">
        <v>12</v>
      </c>
      <c r="B24" s="1" t="s">
        <v>90</v>
      </c>
      <c r="C24" s="1" t="s">
        <v>5</v>
      </c>
    </row>
    <row r="25" spans="1:3">
      <c r="A25" s="1"/>
      <c r="B25" s="1"/>
      <c r="C25" s="1"/>
    </row>
    <row r="26" spans="1:3">
      <c r="A26" s="1">
        <v>13</v>
      </c>
      <c r="B26" s="1" t="s">
        <v>91</v>
      </c>
      <c r="C26" s="1" t="s">
        <v>0</v>
      </c>
    </row>
    <row r="27" spans="1:3">
      <c r="A27" s="1"/>
      <c r="B27" s="1"/>
      <c r="C27" s="1"/>
    </row>
    <row r="28" spans="1:3">
      <c r="A28" s="1">
        <v>14</v>
      </c>
      <c r="B28" s="1" t="s">
        <v>92</v>
      </c>
      <c r="C28" s="1" t="s">
        <v>0</v>
      </c>
    </row>
    <row r="29" spans="1:3">
      <c r="A29" s="1"/>
      <c r="B29" s="1"/>
      <c r="C29" s="1"/>
    </row>
    <row r="30" spans="1:3">
      <c r="A30" s="1">
        <v>15</v>
      </c>
      <c r="B30" s="1" t="s">
        <v>93</v>
      </c>
      <c r="C30" s="1" t="s">
        <v>55</v>
      </c>
    </row>
    <row r="31" spans="1:3">
      <c r="A31" s="1"/>
      <c r="B31" s="1"/>
      <c r="C31" s="1"/>
    </row>
    <row r="32" spans="1:3">
      <c r="A32" s="1">
        <v>16</v>
      </c>
      <c r="B32" s="1" t="s">
        <v>94</v>
      </c>
      <c r="C32" s="1" t="s">
        <v>0</v>
      </c>
    </row>
    <row r="33" spans="1:3">
      <c r="A33" s="1"/>
      <c r="B33" s="1"/>
      <c r="C33" s="1"/>
    </row>
    <row r="34" spans="1:3">
      <c r="A34" s="1">
        <v>17</v>
      </c>
      <c r="B34" s="1" t="s">
        <v>95</v>
      </c>
      <c r="C34" s="1" t="s">
        <v>0</v>
      </c>
    </row>
    <row r="35" spans="1:3">
      <c r="A35" s="1"/>
      <c r="B35" s="1"/>
      <c r="C35" s="1"/>
    </row>
    <row r="36" spans="1:3">
      <c r="A36" s="1">
        <v>18</v>
      </c>
      <c r="B36" s="1" t="s">
        <v>96</v>
      </c>
      <c r="C36" s="1" t="s">
        <v>0</v>
      </c>
    </row>
    <row r="37" spans="1:3">
      <c r="A37" s="1"/>
      <c r="B37" s="1"/>
      <c r="C37" s="1"/>
    </row>
    <row r="38" spans="1:3">
      <c r="A38" s="1">
        <v>19</v>
      </c>
      <c r="B38" s="1" t="s">
        <v>97</v>
      </c>
      <c r="C38" s="1" t="s">
        <v>0</v>
      </c>
    </row>
    <row r="39" spans="1:3">
      <c r="A39" s="1"/>
      <c r="B39" s="1"/>
      <c r="C39" s="1"/>
    </row>
    <row r="40" spans="1:3">
      <c r="A40" s="1">
        <v>20</v>
      </c>
      <c r="B40" s="1" t="s">
        <v>98</v>
      </c>
      <c r="C40" s="1" t="s">
        <v>15</v>
      </c>
    </row>
    <row r="41" spans="1:3">
      <c r="A41" s="1"/>
      <c r="B41" s="1"/>
      <c r="C41" s="1"/>
    </row>
    <row r="42" spans="1:3">
      <c r="A42" s="2">
        <f>21</f>
        <v>21</v>
      </c>
      <c r="B42" s="1" t="s">
        <v>99</v>
      </c>
      <c r="C42" s="1" t="s">
        <v>0</v>
      </c>
    </row>
    <row r="43" spans="1:3">
      <c r="A43" s="2"/>
      <c r="B43" s="1"/>
      <c r="C43" s="1"/>
    </row>
    <row r="44" spans="1:3">
      <c r="A44" s="2">
        <f>21</f>
        <v>21</v>
      </c>
      <c r="B44" s="1" t="s">
        <v>100</v>
      </c>
      <c r="C44" s="1" t="s">
        <v>0</v>
      </c>
    </row>
    <row r="45" spans="1:3">
      <c r="A45" s="2"/>
      <c r="B45" s="1"/>
      <c r="C45" s="1"/>
    </row>
    <row r="46" spans="1:3">
      <c r="A46" s="2">
        <f>23</f>
        <v>23</v>
      </c>
      <c r="B46" s="1" t="s">
        <v>101</v>
      </c>
      <c r="C46" s="1" t="s">
        <v>1</v>
      </c>
    </row>
    <row r="47" spans="1:3">
      <c r="A47" s="2"/>
      <c r="B47" s="1"/>
      <c r="C47" s="1"/>
    </row>
    <row r="48" spans="1:3">
      <c r="A48" s="2">
        <f>23</f>
        <v>23</v>
      </c>
      <c r="B48" s="1" t="s">
        <v>102</v>
      </c>
      <c r="C48" s="1" t="s">
        <v>1</v>
      </c>
    </row>
    <row r="49" spans="1:3">
      <c r="A49" s="2"/>
      <c r="B49" s="1"/>
      <c r="C49" s="1"/>
    </row>
    <row r="50" spans="1:3">
      <c r="A50" s="1">
        <v>25</v>
      </c>
      <c r="B50" s="1" t="s">
        <v>103</v>
      </c>
      <c r="C50" s="1" t="s">
        <v>21</v>
      </c>
    </row>
    <row r="51" spans="1:3">
      <c r="A51" s="1"/>
      <c r="B51" s="1"/>
      <c r="C51" s="1"/>
    </row>
    <row r="52" spans="1:3">
      <c r="A52" s="1">
        <v>26</v>
      </c>
      <c r="B52" s="1" t="s">
        <v>104</v>
      </c>
      <c r="C52" s="1" t="s">
        <v>1046</v>
      </c>
    </row>
    <row r="53" spans="1:3">
      <c r="A53" s="1"/>
      <c r="B53" s="1"/>
      <c r="C53" s="1"/>
    </row>
    <row r="54" spans="1:3">
      <c r="A54" s="1">
        <v>27</v>
      </c>
      <c r="B54" s="1" t="s">
        <v>105</v>
      </c>
      <c r="C54" s="1" t="s">
        <v>0</v>
      </c>
    </row>
    <row r="55" spans="1:3">
      <c r="A55" s="1"/>
      <c r="B55" s="1"/>
      <c r="C55" s="1"/>
    </row>
    <row r="56" spans="1:3">
      <c r="A56" s="2">
        <f>28</f>
        <v>28</v>
      </c>
      <c r="B56" s="1" t="s">
        <v>106</v>
      </c>
      <c r="C56" s="1" t="s">
        <v>0</v>
      </c>
    </row>
    <row r="57" spans="1:3">
      <c r="A57" s="2"/>
      <c r="B57" s="1"/>
      <c r="C57" s="1"/>
    </row>
    <row r="58" spans="1:3">
      <c r="A58" s="2">
        <f>28</f>
        <v>28</v>
      </c>
      <c r="B58" s="1" t="s">
        <v>107</v>
      </c>
      <c r="C58" s="1" t="s">
        <v>6</v>
      </c>
    </row>
    <row r="59" spans="1:3">
      <c r="A59" s="2"/>
      <c r="B59" s="1"/>
      <c r="C59" s="1"/>
    </row>
    <row r="60" spans="1:3">
      <c r="A60" s="1">
        <v>30</v>
      </c>
      <c r="B60" s="1" t="s">
        <v>108</v>
      </c>
      <c r="C60" s="1" t="s">
        <v>1046</v>
      </c>
    </row>
    <row r="61" spans="1:3">
      <c r="A61" s="1"/>
      <c r="B61" s="1"/>
      <c r="C61" s="1"/>
    </row>
    <row r="62" spans="1:3">
      <c r="A62" s="1">
        <v>31</v>
      </c>
      <c r="B62" s="1" t="s">
        <v>109</v>
      </c>
      <c r="C62" s="1" t="s">
        <v>7</v>
      </c>
    </row>
    <row r="63" spans="1:3">
      <c r="A63" s="1"/>
      <c r="B63" s="1"/>
      <c r="C63" s="1"/>
    </row>
    <row r="64" spans="1:3">
      <c r="A64" s="1">
        <v>32</v>
      </c>
      <c r="B64" s="1" t="s">
        <v>110</v>
      </c>
      <c r="C64" s="1" t="s">
        <v>7</v>
      </c>
    </row>
    <row r="65" spans="1:3">
      <c r="A65" s="1"/>
      <c r="B65" s="1"/>
      <c r="C65" s="1"/>
    </row>
    <row r="66" spans="1:3">
      <c r="A66" s="1">
        <v>33</v>
      </c>
      <c r="B66" s="1" t="s">
        <v>111</v>
      </c>
      <c r="C66" s="1" t="s">
        <v>0</v>
      </c>
    </row>
    <row r="67" spans="1:3">
      <c r="A67" s="1"/>
      <c r="B67" s="1"/>
      <c r="C67" s="1"/>
    </row>
    <row r="68" spans="1:3">
      <c r="A68" s="1">
        <v>34</v>
      </c>
      <c r="B68" s="1" t="s">
        <v>112</v>
      </c>
      <c r="C68" s="1" t="s">
        <v>1</v>
      </c>
    </row>
    <row r="69" spans="1:3">
      <c r="A69" s="1"/>
      <c r="B69" s="1"/>
      <c r="C69" s="1"/>
    </row>
    <row r="70" spans="1:3">
      <c r="A70" s="1">
        <v>35</v>
      </c>
      <c r="B70" s="1" t="s">
        <v>113</v>
      </c>
      <c r="C70" s="1" t="s">
        <v>1</v>
      </c>
    </row>
    <row r="71" spans="1:3">
      <c r="A71" s="1"/>
      <c r="B71" s="1"/>
      <c r="C71" s="1"/>
    </row>
    <row r="72" spans="1:3">
      <c r="A72" s="2">
        <f>36</f>
        <v>36</v>
      </c>
      <c r="B72" s="1" t="s">
        <v>114</v>
      </c>
      <c r="C72" s="1" t="s">
        <v>6</v>
      </c>
    </row>
    <row r="73" spans="1:3">
      <c r="A73" s="2"/>
      <c r="B73" s="1"/>
      <c r="C73" s="1"/>
    </row>
    <row r="74" spans="1:3">
      <c r="A74" s="2">
        <f>36</f>
        <v>36</v>
      </c>
      <c r="B74" s="1" t="s">
        <v>115</v>
      </c>
      <c r="C74" s="1" t="s">
        <v>31</v>
      </c>
    </row>
    <row r="75" spans="1:3">
      <c r="A75" s="2"/>
      <c r="B75" s="1"/>
      <c r="C75" s="1"/>
    </row>
    <row r="76" spans="1:3">
      <c r="A76" s="2">
        <f>38</f>
        <v>38</v>
      </c>
      <c r="B76" s="1" t="s">
        <v>116</v>
      </c>
      <c r="C76" s="1" t="s">
        <v>21</v>
      </c>
    </row>
    <row r="77" spans="1:3">
      <c r="A77" s="2"/>
      <c r="B77" s="1"/>
      <c r="C77" s="1"/>
    </row>
    <row r="78" spans="1:3">
      <c r="A78" s="2">
        <f>38</f>
        <v>38</v>
      </c>
      <c r="B78" s="1" t="s">
        <v>117</v>
      </c>
      <c r="C78" s="1" t="s">
        <v>0</v>
      </c>
    </row>
    <row r="79" spans="1:3">
      <c r="A79" s="2"/>
      <c r="B79" s="1"/>
      <c r="C79" s="1"/>
    </row>
    <row r="80" spans="1:3">
      <c r="A80" s="1">
        <v>40</v>
      </c>
      <c r="B80" s="1" t="s">
        <v>118</v>
      </c>
      <c r="C80" s="1" t="s">
        <v>21</v>
      </c>
    </row>
    <row r="81" spans="1:3">
      <c r="A81" s="1"/>
      <c r="B81" s="1"/>
      <c r="C81" s="1"/>
    </row>
    <row r="82" spans="1:3">
      <c r="A82" s="2">
        <f>41</f>
        <v>41</v>
      </c>
      <c r="B82" s="1" t="s">
        <v>119</v>
      </c>
      <c r="C82" s="1" t="s">
        <v>31</v>
      </c>
    </row>
    <row r="83" spans="1:3">
      <c r="A83" s="2"/>
      <c r="B83" s="1"/>
      <c r="C83" s="1"/>
    </row>
    <row r="84" spans="1:3">
      <c r="A84" s="2">
        <f>41</f>
        <v>41</v>
      </c>
      <c r="B84" s="1" t="s">
        <v>120</v>
      </c>
      <c r="C84" s="1" t="s">
        <v>15</v>
      </c>
    </row>
    <row r="85" spans="1:3">
      <c r="A85" s="2"/>
      <c r="B85" s="1"/>
      <c r="C85" s="1"/>
    </row>
    <row r="86" spans="1:3">
      <c r="A86" s="1">
        <v>43</v>
      </c>
      <c r="B86" s="1" t="s">
        <v>121</v>
      </c>
      <c r="C86" s="1" t="s">
        <v>3</v>
      </c>
    </row>
    <row r="87" spans="1:3">
      <c r="A87" s="1"/>
      <c r="B87" s="1"/>
      <c r="C87" s="1"/>
    </row>
    <row r="88" spans="1:3">
      <c r="A88" s="1">
        <v>44</v>
      </c>
      <c r="B88" s="1" t="s">
        <v>122</v>
      </c>
      <c r="C88" s="1" t="s">
        <v>1</v>
      </c>
    </row>
    <row r="89" spans="1:3">
      <c r="A89" s="1"/>
      <c r="B89" s="1"/>
      <c r="C89" s="1"/>
    </row>
    <row r="90" spans="1:3">
      <c r="A90" s="1">
        <v>45</v>
      </c>
      <c r="B90" s="1" t="s">
        <v>123</v>
      </c>
      <c r="C90" s="1" t="s">
        <v>15</v>
      </c>
    </row>
    <row r="91" spans="1:3">
      <c r="A91" s="1"/>
      <c r="B91" s="1"/>
      <c r="C91" s="1"/>
    </row>
    <row r="92" spans="1:3">
      <c r="A92" s="1">
        <v>46</v>
      </c>
      <c r="B92" s="1" t="s">
        <v>124</v>
      </c>
      <c r="C92" s="1" t="s">
        <v>1046</v>
      </c>
    </row>
    <row r="93" spans="1:3">
      <c r="A93" s="1"/>
      <c r="B93" s="1"/>
      <c r="C93" s="1"/>
    </row>
    <row r="94" spans="1:3">
      <c r="A94" s="2">
        <f>47</f>
        <v>47</v>
      </c>
      <c r="B94" s="1" t="s">
        <v>125</v>
      </c>
      <c r="C94" s="1" t="s">
        <v>0</v>
      </c>
    </row>
    <row r="95" spans="1:3">
      <c r="A95" s="2"/>
      <c r="B95" s="1"/>
      <c r="C95" s="1"/>
    </row>
    <row r="96" spans="1:3">
      <c r="A96" s="2">
        <f>47</f>
        <v>47</v>
      </c>
      <c r="B96" s="1" t="s">
        <v>126</v>
      </c>
      <c r="C96" s="1" t="s">
        <v>15</v>
      </c>
    </row>
    <row r="97" spans="1:3">
      <c r="A97" s="2"/>
      <c r="B97" s="1"/>
      <c r="C97" s="1"/>
    </row>
    <row r="98" spans="1:3">
      <c r="A98" s="1">
        <v>49</v>
      </c>
      <c r="B98" s="1" t="s">
        <v>127</v>
      </c>
      <c r="C98" s="1" t="s">
        <v>1046</v>
      </c>
    </row>
    <row r="99" spans="1:3">
      <c r="A99" s="1"/>
      <c r="B99" s="1"/>
      <c r="C99" s="1"/>
    </row>
    <row r="100" spans="1:3">
      <c r="A100" s="1">
        <v>50</v>
      </c>
      <c r="B100" s="1" t="s">
        <v>128</v>
      </c>
      <c r="C100" s="1" t="s">
        <v>15</v>
      </c>
    </row>
    <row r="101" spans="1:3">
      <c r="A101" s="1"/>
      <c r="B101" s="1"/>
      <c r="C101" s="1"/>
    </row>
    <row r="102" spans="1:3">
      <c r="A102" s="1">
        <v>51</v>
      </c>
      <c r="B102" s="1" t="s">
        <v>129</v>
      </c>
      <c r="C102" s="1" t="s">
        <v>7</v>
      </c>
    </row>
    <row r="103" spans="1:3">
      <c r="A103" s="1"/>
      <c r="B103" s="1"/>
      <c r="C103" s="1"/>
    </row>
    <row r="104" spans="1:3">
      <c r="A104" s="1">
        <v>52</v>
      </c>
      <c r="B104" s="1" t="s">
        <v>130</v>
      </c>
      <c r="C104" s="1" t="s">
        <v>0</v>
      </c>
    </row>
    <row r="105" spans="1:3">
      <c r="A105" s="1"/>
      <c r="B105" s="1"/>
      <c r="C105" s="1"/>
    </row>
    <row r="106" spans="1:3">
      <c r="A106" s="1">
        <v>53</v>
      </c>
      <c r="B106" s="1" t="s">
        <v>131</v>
      </c>
      <c r="C106" s="1" t="s">
        <v>0</v>
      </c>
    </row>
    <row r="107" spans="1:3">
      <c r="A107" s="1"/>
      <c r="B107" s="1"/>
      <c r="C107" s="1"/>
    </row>
    <row r="108" spans="1:3">
      <c r="A108" s="1">
        <v>54</v>
      </c>
      <c r="B108" s="1" t="s">
        <v>132</v>
      </c>
      <c r="C108" s="1" t="s">
        <v>11</v>
      </c>
    </row>
    <row r="109" spans="1:3">
      <c r="A109" s="1"/>
      <c r="B109" s="1"/>
      <c r="C109" s="1"/>
    </row>
    <row r="110" spans="1:3">
      <c r="A110" s="1">
        <v>55</v>
      </c>
      <c r="B110" s="1" t="s">
        <v>133</v>
      </c>
      <c r="C110" s="1" t="s">
        <v>0</v>
      </c>
    </row>
    <row r="111" spans="1:3">
      <c r="A111" s="1"/>
      <c r="B111" s="1"/>
      <c r="C111" s="1"/>
    </row>
    <row r="112" spans="1:3">
      <c r="A112" s="1">
        <v>56</v>
      </c>
      <c r="B112" s="1" t="s">
        <v>134</v>
      </c>
      <c r="C112" s="1" t="s">
        <v>6</v>
      </c>
    </row>
    <row r="113" spans="1:3">
      <c r="A113" s="1"/>
      <c r="B113" s="1"/>
      <c r="C113" s="1"/>
    </row>
    <row r="114" spans="1:3">
      <c r="A114" s="1">
        <v>57</v>
      </c>
      <c r="B114" s="1" t="s">
        <v>135</v>
      </c>
      <c r="C114" s="1" t="s">
        <v>1</v>
      </c>
    </row>
    <row r="115" spans="1:3">
      <c r="A115" s="1"/>
      <c r="B115" s="1"/>
      <c r="C115" s="1"/>
    </row>
    <row r="116" spans="1:3">
      <c r="A116" s="1">
        <v>58</v>
      </c>
      <c r="B116" s="1" t="s">
        <v>136</v>
      </c>
      <c r="C116" s="1" t="s">
        <v>11</v>
      </c>
    </row>
    <row r="117" spans="1:3">
      <c r="A117" s="1"/>
      <c r="B117" s="1"/>
      <c r="C117" s="1"/>
    </row>
    <row r="118" spans="1:3">
      <c r="A118" s="1">
        <v>59</v>
      </c>
      <c r="B118" s="1" t="s">
        <v>137</v>
      </c>
      <c r="C118" s="1" t="s">
        <v>3</v>
      </c>
    </row>
    <row r="119" spans="1:3">
      <c r="A119" s="1"/>
      <c r="B119" s="1"/>
      <c r="C119" s="1"/>
    </row>
    <row r="120" spans="1:3">
      <c r="A120" s="1">
        <v>60</v>
      </c>
      <c r="B120" s="1" t="s">
        <v>138</v>
      </c>
      <c r="C120" s="1" t="s">
        <v>15</v>
      </c>
    </row>
    <row r="121" spans="1:3">
      <c r="A121" s="1"/>
      <c r="B121" s="1"/>
      <c r="C121" s="1"/>
    </row>
    <row r="122" spans="1:3">
      <c r="A122" s="1">
        <v>61</v>
      </c>
      <c r="B122" s="1" t="s">
        <v>139</v>
      </c>
      <c r="C122" s="1" t="s">
        <v>0</v>
      </c>
    </row>
    <row r="123" spans="1:3">
      <c r="A123" s="1"/>
      <c r="B123" s="1"/>
      <c r="C123" s="1"/>
    </row>
    <row r="124" spans="1:3">
      <c r="A124" s="1">
        <v>62</v>
      </c>
      <c r="B124" s="1" t="s">
        <v>140</v>
      </c>
      <c r="C124" s="1" t="s">
        <v>21</v>
      </c>
    </row>
    <row r="125" spans="1:3">
      <c r="A125" s="1"/>
      <c r="B125" s="1"/>
      <c r="C125" s="1"/>
    </row>
    <row r="126" spans="1:3">
      <c r="A126" s="1">
        <v>63</v>
      </c>
      <c r="B126" s="1" t="s">
        <v>141</v>
      </c>
      <c r="C126" s="1" t="s">
        <v>6</v>
      </c>
    </row>
    <row r="127" spans="1:3">
      <c r="A127" s="1"/>
      <c r="B127" s="1"/>
      <c r="C127" s="1"/>
    </row>
    <row r="128" spans="1:3">
      <c r="A128" s="1">
        <v>64</v>
      </c>
      <c r="B128" s="1" t="s">
        <v>142</v>
      </c>
      <c r="C128" s="1" t="s">
        <v>2</v>
      </c>
    </row>
    <row r="129" spans="1:3">
      <c r="A129" s="1"/>
      <c r="B129" s="1"/>
      <c r="C129" s="1"/>
    </row>
    <row r="130" spans="1:3">
      <c r="A130" s="1">
        <v>65</v>
      </c>
      <c r="B130" s="1" t="s">
        <v>143</v>
      </c>
      <c r="C130" s="1" t="s">
        <v>1</v>
      </c>
    </row>
    <row r="131" spans="1:3">
      <c r="A131" s="1"/>
      <c r="B131" s="1"/>
      <c r="C131" s="1"/>
    </row>
    <row r="132" spans="1:3">
      <c r="A132" s="1">
        <v>66</v>
      </c>
      <c r="B132" s="1" t="s">
        <v>144</v>
      </c>
      <c r="C132" s="1" t="s">
        <v>2</v>
      </c>
    </row>
    <row r="133" spans="1:3">
      <c r="A133" s="1"/>
      <c r="B133" s="1"/>
      <c r="C133" s="1"/>
    </row>
    <row r="134" spans="1:3">
      <c r="A134" s="1">
        <v>67</v>
      </c>
      <c r="B134" s="1" t="s">
        <v>145</v>
      </c>
      <c r="C134" s="1" t="s">
        <v>0</v>
      </c>
    </row>
    <row r="135" spans="1:3">
      <c r="A135" s="1"/>
      <c r="B135" s="1"/>
      <c r="C135" s="1"/>
    </row>
    <row r="136" spans="1:3">
      <c r="A136" s="1">
        <v>68</v>
      </c>
      <c r="B136" s="1" t="s">
        <v>146</v>
      </c>
      <c r="C136" s="1" t="s">
        <v>2</v>
      </c>
    </row>
    <row r="137" spans="1:3">
      <c r="A137" s="1"/>
      <c r="B137" s="1"/>
      <c r="C137" s="1"/>
    </row>
    <row r="138" spans="1:3">
      <c r="A138" s="1">
        <v>69</v>
      </c>
      <c r="B138" s="1" t="s">
        <v>147</v>
      </c>
      <c r="C138" s="1" t="s">
        <v>0</v>
      </c>
    </row>
    <row r="139" spans="1:3">
      <c r="A139" s="1"/>
      <c r="B139" s="1"/>
      <c r="C139" s="1"/>
    </row>
    <row r="140" spans="1:3">
      <c r="A140" s="1">
        <v>70</v>
      </c>
      <c r="B140" s="1" t="s">
        <v>148</v>
      </c>
      <c r="C140" s="1" t="s">
        <v>0</v>
      </c>
    </row>
    <row r="141" spans="1:3">
      <c r="A141" s="1"/>
      <c r="B141" s="1"/>
      <c r="C141" s="1"/>
    </row>
    <row r="142" spans="1:3">
      <c r="A142" s="2">
        <f>71</f>
        <v>71</v>
      </c>
      <c r="B142" s="1" t="s">
        <v>149</v>
      </c>
      <c r="C142" s="1" t="s">
        <v>31</v>
      </c>
    </row>
    <row r="143" spans="1:3">
      <c r="A143" s="2"/>
      <c r="B143" s="1"/>
      <c r="C143" s="1"/>
    </row>
    <row r="144" spans="1:3">
      <c r="A144" s="2">
        <f>71</f>
        <v>71</v>
      </c>
      <c r="B144" s="1" t="s">
        <v>150</v>
      </c>
      <c r="C144" s="1" t="s">
        <v>17</v>
      </c>
    </row>
    <row r="145" spans="1:3">
      <c r="A145" s="2"/>
      <c r="B145" s="1"/>
      <c r="C145" s="1"/>
    </row>
    <row r="146" spans="1:3">
      <c r="A146" s="2">
        <f>73</f>
        <v>73</v>
      </c>
      <c r="B146" s="1" t="s">
        <v>151</v>
      </c>
      <c r="C146" s="1" t="s">
        <v>5</v>
      </c>
    </row>
    <row r="147" spans="1:3">
      <c r="A147" s="2"/>
      <c r="B147" s="1"/>
      <c r="C147" s="1"/>
    </row>
    <row r="148" spans="1:3">
      <c r="A148" s="2">
        <f>73</f>
        <v>73</v>
      </c>
      <c r="B148" s="1" t="s">
        <v>152</v>
      </c>
      <c r="C148" s="1" t="s">
        <v>12</v>
      </c>
    </row>
    <row r="149" spans="1:3">
      <c r="A149" s="2"/>
      <c r="B149" s="1"/>
      <c r="C149" s="1"/>
    </row>
    <row r="150" spans="1:3">
      <c r="A150" s="1">
        <v>75</v>
      </c>
      <c r="B150" s="1" t="s">
        <v>153</v>
      </c>
      <c r="C150" s="1" t="s">
        <v>25</v>
      </c>
    </row>
    <row r="151" spans="1:3">
      <c r="A151" s="1"/>
      <c r="B151" s="1"/>
      <c r="C151" s="1"/>
    </row>
    <row r="152" spans="1:3">
      <c r="A152" s="2">
        <f>76</f>
        <v>76</v>
      </c>
      <c r="B152" s="1" t="s">
        <v>154</v>
      </c>
      <c r="C152" s="1" t="s">
        <v>6</v>
      </c>
    </row>
    <row r="153" spans="1:3">
      <c r="A153" s="2"/>
      <c r="B153" s="1"/>
      <c r="C153" s="1"/>
    </row>
    <row r="154" spans="1:3">
      <c r="A154" s="2">
        <f>76</f>
        <v>76</v>
      </c>
      <c r="B154" s="1" t="s">
        <v>155</v>
      </c>
      <c r="C154" s="1" t="s">
        <v>35</v>
      </c>
    </row>
    <row r="155" spans="1:3">
      <c r="A155" s="2"/>
      <c r="B155" s="1"/>
      <c r="C155" s="1"/>
    </row>
    <row r="156" spans="1:3">
      <c r="A156" s="2">
        <f>78</f>
        <v>78</v>
      </c>
      <c r="B156" s="1" t="s">
        <v>156</v>
      </c>
      <c r="C156" s="1" t="s">
        <v>4</v>
      </c>
    </row>
    <row r="157" spans="1:3">
      <c r="A157" s="2"/>
      <c r="B157" s="1"/>
      <c r="C157" s="1"/>
    </row>
    <row r="158" spans="1:3">
      <c r="A158" s="2">
        <f>78</f>
        <v>78</v>
      </c>
      <c r="B158" s="1" t="s">
        <v>157</v>
      </c>
      <c r="C158" s="1" t="s">
        <v>1</v>
      </c>
    </row>
    <row r="159" spans="1:3">
      <c r="A159" s="2"/>
      <c r="B159" s="1"/>
      <c r="C159" s="1"/>
    </row>
    <row r="160" spans="1:3">
      <c r="A160" s="1">
        <v>80</v>
      </c>
      <c r="B160" s="1" t="s">
        <v>158</v>
      </c>
      <c r="C160" s="1" t="s">
        <v>0</v>
      </c>
    </row>
    <row r="161" spans="1:3">
      <c r="A161" s="1"/>
      <c r="B161" s="1"/>
      <c r="C161" s="1"/>
    </row>
    <row r="162" spans="1:3">
      <c r="A162" s="1">
        <v>81</v>
      </c>
      <c r="B162" s="1" t="s">
        <v>159</v>
      </c>
      <c r="C162" s="1" t="s">
        <v>0</v>
      </c>
    </row>
    <row r="163" spans="1:3">
      <c r="A163" s="1"/>
      <c r="B163" s="1"/>
      <c r="C163" s="1"/>
    </row>
    <row r="164" spans="1:3">
      <c r="A164" s="2">
        <f>82</f>
        <v>82</v>
      </c>
      <c r="B164" s="1" t="s">
        <v>160</v>
      </c>
      <c r="C164" s="1" t="s">
        <v>29</v>
      </c>
    </row>
    <row r="165" spans="1:3">
      <c r="A165" s="2"/>
      <c r="B165" s="1"/>
      <c r="C165" s="1"/>
    </row>
    <row r="166" spans="1:3">
      <c r="A166" s="2">
        <f>82</f>
        <v>82</v>
      </c>
      <c r="B166" s="1" t="s">
        <v>161</v>
      </c>
      <c r="C166" s="1" t="s">
        <v>1</v>
      </c>
    </row>
    <row r="167" spans="1:3">
      <c r="A167" s="2"/>
      <c r="B167" s="1"/>
      <c r="C167" s="1"/>
    </row>
    <row r="168" spans="1:3">
      <c r="A168" s="2">
        <f>84</f>
        <v>84</v>
      </c>
      <c r="B168" s="1" t="s">
        <v>162</v>
      </c>
      <c r="C168" s="1" t="s">
        <v>1</v>
      </c>
    </row>
    <row r="169" spans="1:3">
      <c r="A169" s="2"/>
      <c r="B169" s="1"/>
      <c r="C169" s="1"/>
    </row>
    <row r="170" spans="1:3">
      <c r="A170" s="2">
        <f>84</f>
        <v>84</v>
      </c>
      <c r="B170" s="1" t="s">
        <v>163</v>
      </c>
      <c r="C170" s="1" t="s">
        <v>1</v>
      </c>
    </row>
    <row r="171" spans="1:3">
      <c r="A171" s="2"/>
      <c r="B171" s="1"/>
      <c r="C171" s="1"/>
    </row>
    <row r="172" spans="1:3">
      <c r="A172" s="1">
        <v>86</v>
      </c>
      <c r="B172" s="1" t="s">
        <v>164</v>
      </c>
      <c r="C172" s="1" t="s">
        <v>0</v>
      </c>
    </row>
    <row r="173" spans="1:3">
      <c r="A173" s="1"/>
      <c r="B173" s="1"/>
      <c r="C173" s="1"/>
    </row>
    <row r="174" spans="1:3">
      <c r="A174" s="1">
        <v>87</v>
      </c>
      <c r="B174" s="1" t="s">
        <v>165</v>
      </c>
      <c r="C174" s="1" t="s">
        <v>21</v>
      </c>
    </row>
    <row r="175" spans="1:3">
      <c r="A175" s="1"/>
      <c r="B175" s="1"/>
      <c r="C175" s="1"/>
    </row>
    <row r="176" spans="1:3">
      <c r="A176" s="1">
        <v>88</v>
      </c>
      <c r="B176" s="1" t="s">
        <v>166</v>
      </c>
      <c r="C176" s="1" t="s">
        <v>23</v>
      </c>
    </row>
    <row r="177" spans="1:3">
      <c r="A177" s="1"/>
      <c r="B177" s="1"/>
      <c r="C177" s="1"/>
    </row>
    <row r="178" spans="1:3">
      <c r="A178" s="1">
        <v>89</v>
      </c>
      <c r="B178" s="1" t="s">
        <v>167</v>
      </c>
      <c r="C178" s="1" t="s">
        <v>0</v>
      </c>
    </row>
    <row r="179" spans="1:3">
      <c r="A179" s="1"/>
      <c r="B179" s="1"/>
      <c r="C179" s="1"/>
    </row>
    <row r="180" spans="1:3">
      <c r="A180" s="2">
        <f>90</f>
        <v>90</v>
      </c>
      <c r="B180" s="1" t="s">
        <v>168</v>
      </c>
      <c r="C180" s="1" t="s">
        <v>31</v>
      </c>
    </row>
    <row r="181" spans="1:3">
      <c r="A181" s="2"/>
      <c r="B181" s="1"/>
      <c r="C181" s="1"/>
    </row>
    <row r="182" spans="1:3">
      <c r="A182" s="2">
        <f>90</f>
        <v>90</v>
      </c>
      <c r="B182" s="1" t="s">
        <v>169</v>
      </c>
      <c r="C182" s="1" t="s">
        <v>7</v>
      </c>
    </row>
    <row r="183" spans="1:3">
      <c r="A183" s="2"/>
      <c r="B183" s="1"/>
      <c r="C183" s="1"/>
    </row>
    <row r="184" spans="1:3">
      <c r="A184" s="1">
        <v>92</v>
      </c>
      <c r="B184" s="1" t="s">
        <v>170</v>
      </c>
      <c r="C184" s="1" t="s">
        <v>1</v>
      </c>
    </row>
    <row r="185" spans="1:3">
      <c r="A185" s="1"/>
      <c r="B185" s="1"/>
      <c r="C185" s="1"/>
    </row>
    <row r="186" spans="1:3">
      <c r="A186" s="2">
        <f>93</f>
        <v>93</v>
      </c>
      <c r="B186" s="1" t="s">
        <v>171</v>
      </c>
      <c r="C186" s="1" t="s">
        <v>15</v>
      </c>
    </row>
    <row r="187" spans="1:3">
      <c r="A187" s="2"/>
      <c r="B187" s="1"/>
      <c r="C187" s="1"/>
    </row>
    <row r="188" spans="1:3">
      <c r="A188" s="2">
        <f>93</f>
        <v>93</v>
      </c>
      <c r="B188" s="1" t="s">
        <v>172</v>
      </c>
      <c r="C188" s="1" t="s">
        <v>0</v>
      </c>
    </row>
    <row r="189" spans="1:3">
      <c r="A189" s="2"/>
      <c r="B189" s="1"/>
      <c r="C189" s="1"/>
    </row>
    <row r="190" spans="1:3">
      <c r="A190" s="2">
        <f>95</f>
        <v>95</v>
      </c>
      <c r="B190" s="1" t="s">
        <v>173</v>
      </c>
      <c r="C190" s="1" t="s">
        <v>1046</v>
      </c>
    </row>
    <row r="191" spans="1:3">
      <c r="A191" s="2"/>
      <c r="B191" s="1"/>
      <c r="C191" s="1"/>
    </row>
    <row r="192" spans="1:3">
      <c r="A192" s="2">
        <f>95</f>
        <v>95</v>
      </c>
      <c r="B192" s="1" t="s">
        <v>174</v>
      </c>
      <c r="C192" s="1" t="s">
        <v>8</v>
      </c>
    </row>
    <row r="193" spans="1:3">
      <c r="A193" s="2"/>
      <c r="B193" s="1"/>
      <c r="C193" s="1"/>
    </row>
    <row r="194" spans="1:3">
      <c r="A194" s="1">
        <v>97</v>
      </c>
      <c r="B194" s="1" t="s">
        <v>175</v>
      </c>
      <c r="C194" s="1" t="s">
        <v>21</v>
      </c>
    </row>
    <row r="195" spans="1:3">
      <c r="A195" s="1"/>
      <c r="B195" s="1"/>
      <c r="C195" s="1"/>
    </row>
    <row r="196" spans="1:3">
      <c r="A196" s="2">
        <f>98</f>
        <v>98</v>
      </c>
      <c r="B196" s="1" t="s">
        <v>176</v>
      </c>
      <c r="C196" s="1" t="s">
        <v>5</v>
      </c>
    </row>
    <row r="197" spans="1:3">
      <c r="A197" s="2"/>
      <c r="B197" s="1"/>
      <c r="C197" s="1"/>
    </row>
    <row r="198" spans="1:3">
      <c r="A198" s="2">
        <f>98</f>
        <v>98</v>
      </c>
      <c r="B198" s="1" t="s">
        <v>177</v>
      </c>
      <c r="C198" s="1" t="s">
        <v>4</v>
      </c>
    </row>
    <row r="199" spans="1:3">
      <c r="A199" s="2"/>
      <c r="B199" s="1"/>
      <c r="C199" s="1"/>
    </row>
    <row r="200" spans="1:3">
      <c r="A200" s="1">
        <v>100</v>
      </c>
      <c r="B200" s="1" t="s">
        <v>178</v>
      </c>
      <c r="C200" s="1" t="s">
        <v>0</v>
      </c>
    </row>
    <row r="201" spans="1:3">
      <c r="A201" s="1"/>
      <c r="B201" s="1"/>
      <c r="C201" s="1"/>
    </row>
    <row r="202" spans="1:3">
      <c r="A202" s="1">
        <v>101</v>
      </c>
      <c r="B202" s="1" t="s">
        <v>179</v>
      </c>
      <c r="C202" s="1" t="s">
        <v>1</v>
      </c>
    </row>
    <row r="203" spans="1:3">
      <c r="A203" s="1"/>
      <c r="B203" s="1"/>
      <c r="C203" s="1"/>
    </row>
    <row r="204" spans="1:3">
      <c r="A204" s="2">
        <f>102</f>
        <v>102</v>
      </c>
      <c r="B204" s="1" t="s">
        <v>180</v>
      </c>
      <c r="C204" s="1" t="s">
        <v>26</v>
      </c>
    </row>
    <row r="205" spans="1:3">
      <c r="A205" s="2"/>
      <c r="B205" s="1"/>
      <c r="C205" s="1"/>
    </row>
    <row r="206" spans="1:3">
      <c r="A206" s="2">
        <f>102</f>
        <v>102</v>
      </c>
      <c r="B206" s="1" t="s">
        <v>181</v>
      </c>
      <c r="C206" s="1" t="s">
        <v>1</v>
      </c>
    </row>
    <row r="207" spans="1:3">
      <c r="A207" s="2"/>
      <c r="B207" s="1"/>
      <c r="C207" s="1"/>
    </row>
    <row r="208" spans="1:3">
      <c r="A208" s="1">
        <v>104</v>
      </c>
      <c r="B208" s="1" t="s">
        <v>182</v>
      </c>
      <c r="C208" s="1" t="s">
        <v>11</v>
      </c>
    </row>
    <row r="209" spans="1:3">
      <c r="A209" s="1"/>
      <c r="B209" s="1"/>
      <c r="C209" s="1"/>
    </row>
    <row r="210" spans="1:3">
      <c r="A210" s="1">
        <v>105</v>
      </c>
      <c r="B210" s="1" t="s">
        <v>183</v>
      </c>
      <c r="C210" s="1" t="s">
        <v>0</v>
      </c>
    </row>
    <row r="211" spans="1:3">
      <c r="A211" s="1"/>
      <c r="B211" s="1"/>
      <c r="C211" s="1"/>
    </row>
    <row r="212" spans="1:3">
      <c r="A212" s="1">
        <v>106</v>
      </c>
      <c r="B212" s="1" t="s">
        <v>184</v>
      </c>
      <c r="C212" s="1" t="s">
        <v>31</v>
      </c>
    </row>
    <row r="213" spans="1:3">
      <c r="A213" s="1"/>
      <c r="B213" s="1"/>
      <c r="C213" s="1"/>
    </row>
    <row r="214" spans="1:3">
      <c r="A214" s="1">
        <v>107</v>
      </c>
      <c r="B214" s="1" t="s">
        <v>185</v>
      </c>
      <c r="C214" s="1" t="s">
        <v>2</v>
      </c>
    </row>
    <row r="215" spans="1:3">
      <c r="A215" s="1"/>
      <c r="B215" s="1"/>
      <c r="C215" s="1"/>
    </row>
    <row r="216" spans="1:3">
      <c r="A216" s="1">
        <v>108</v>
      </c>
      <c r="B216" s="1" t="s">
        <v>186</v>
      </c>
      <c r="C216" s="1" t="s">
        <v>31</v>
      </c>
    </row>
    <row r="217" spans="1:3">
      <c r="A217" s="1"/>
      <c r="B217" s="1"/>
      <c r="C217" s="1"/>
    </row>
    <row r="218" spans="1:3">
      <c r="A218" s="2">
        <f>109</f>
        <v>109</v>
      </c>
      <c r="B218" s="1" t="s">
        <v>187</v>
      </c>
      <c r="C218" s="1" t="s">
        <v>11</v>
      </c>
    </row>
    <row r="219" spans="1:3">
      <c r="A219" s="2"/>
      <c r="B219" s="1"/>
      <c r="C219" s="1"/>
    </row>
    <row r="220" spans="1:3">
      <c r="A220" s="2">
        <f>109</f>
        <v>109</v>
      </c>
      <c r="B220" s="1" t="s">
        <v>188</v>
      </c>
      <c r="C220" s="1" t="s">
        <v>11</v>
      </c>
    </row>
    <row r="221" spans="1:3">
      <c r="A221" s="2"/>
      <c r="B221" s="1"/>
      <c r="C221" s="1"/>
    </row>
    <row r="222" spans="1:3">
      <c r="A222" s="2">
        <f>109</f>
        <v>109</v>
      </c>
      <c r="B222" s="1" t="s">
        <v>189</v>
      </c>
      <c r="C222" s="1" t="s">
        <v>15</v>
      </c>
    </row>
    <row r="223" spans="1:3">
      <c r="A223" s="2"/>
      <c r="B223" s="1"/>
      <c r="C223" s="1"/>
    </row>
    <row r="224" spans="1:3">
      <c r="A224" s="1">
        <v>112</v>
      </c>
      <c r="B224" s="1" t="s">
        <v>190</v>
      </c>
      <c r="C224" s="1" t="s">
        <v>4</v>
      </c>
    </row>
    <row r="225" spans="1:3">
      <c r="A225" s="1"/>
      <c r="B225" s="1"/>
      <c r="C225" s="1"/>
    </row>
    <row r="226" spans="1:3">
      <c r="A226" s="1">
        <v>113</v>
      </c>
      <c r="B226" s="1" t="s">
        <v>191</v>
      </c>
      <c r="C226" s="1" t="s">
        <v>11</v>
      </c>
    </row>
    <row r="227" spans="1:3">
      <c r="A227" s="1"/>
      <c r="B227" s="1"/>
      <c r="C227" s="1"/>
    </row>
    <row r="228" spans="1:3">
      <c r="A228" s="2">
        <f>114</f>
        <v>114</v>
      </c>
      <c r="B228" s="1" t="s">
        <v>192</v>
      </c>
      <c r="C228" s="1" t="s">
        <v>21</v>
      </c>
    </row>
    <row r="229" spans="1:3">
      <c r="A229" s="2"/>
      <c r="B229" s="1"/>
      <c r="C229" s="1"/>
    </row>
    <row r="230" spans="1:3">
      <c r="A230" s="2">
        <f>114</f>
        <v>114</v>
      </c>
      <c r="B230" s="1" t="s">
        <v>193</v>
      </c>
      <c r="C230" s="1" t="s">
        <v>40</v>
      </c>
    </row>
    <row r="231" spans="1:3">
      <c r="A231" s="2"/>
      <c r="B231" s="1"/>
      <c r="C231" s="1"/>
    </row>
    <row r="232" spans="1:3">
      <c r="A232" s="2">
        <f>116</f>
        <v>116</v>
      </c>
      <c r="B232" s="1" t="s">
        <v>194</v>
      </c>
      <c r="C232" s="1" t="s">
        <v>6</v>
      </c>
    </row>
    <row r="233" spans="1:3">
      <c r="A233" s="2"/>
      <c r="B233" s="1"/>
      <c r="C233" s="1"/>
    </row>
    <row r="234" spans="1:3">
      <c r="A234" s="2">
        <f>116</f>
        <v>116</v>
      </c>
      <c r="B234" s="1" t="s">
        <v>195</v>
      </c>
      <c r="C234" s="1" t="s">
        <v>12</v>
      </c>
    </row>
    <row r="235" spans="1:3">
      <c r="A235" s="2"/>
      <c r="B235" s="1"/>
      <c r="C235" s="1"/>
    </row>
    <row r="236" spans="1:3">
      <c r="A236" s="1">
        <v>118</v>
      </c>
      <c r="B236" s="1" t="s">
        <v>196</v>
      </c>
      <c r="C236" s="1" t="s">
        <v>0</v>
      </c>
    </row>
    <row r="237" spans="1:3">
      <c r="A237" s="1"/>
      <c r="B237" s="1"/>
      <c r="C237" s="1"/>
    </row>
    <row r="238" spans="1:3">
      <c r="A238" s="1">
        <v>119</v>
      </c>
      <c r="B238" s="1" t="s">
        <v>197</v>
      </c>
      <c r="C238" s="1" t="s">
        <v>12</v>
      </c>
    </row>
    <row r="239" spans="1:3">
      <c r="A239" s="1"/>
      <c r="B239" s="1"/>
      <c r="C239" s="1"/>
    </row>
    <row r="240" spans="1:3">
      <c r="A240" s="1">
        <v>120</v>
      </c>
      <c r="B240" s="1" t="s">
        <v>198</v>
      </c>
      <c r="C240" s="1" t="s">
        <v>2</v>
      </c>
    </row>
    <row r="241" spans="1:3">
      <c r="A241" s="1"/>
      <c r="B241" s="1"/>
      <c r="C241" s="1"/>
    </row>
    <row r="242" spans="1:3">
      <c r="A242" s="1">
        <v>121</v>
      </c>
      <c r="B242" s="1" t="s">
        <v>199</v>
      </c>
      <c r="C242" s="1" t="s">
        <v>34</v>
      </c>
    </row>
    <row r="243" spans="1:3">
      <c r="A243" s="1"/>
      <c r="B243" s="1"/>
      <c r="C243" s="1"/>
    </row>
    <row r="244" spans="1:3">
      <c r="A244" s="2">
        <f>122</f>
        <v>122</v>
      </c>
      <c r="B244" s="1" t="s">
        <v>200</v>
      </c>
      <c r="C244" s="1" t="s">
        <v>41</v>
      </c>
    </row>
    <row r="245" spans="1:3">
      <c r="A245" s="2"/>
      <c r="B245" s="1"/>
      <c r="C245" s="1"/>
    </row>
    <row r="246" spans="1:3">
      <c r="A246" s="2">
        <f>122</f>
        <v>122</v>
      </c>
      <c r="B246" s="1" t="s">
        <v>201</v>
      </c>
      <c r="C246" s="1" t="s">
        <v>6</v>
      </c>
    </row>
    <row r="247" spans="1:3">
      <c r="A247" s="2"/>
      <c r="B247" s="1"/>
      <c r="C247" s="1"/>
    </row>
    <row r="248" spans="1:3">
      <c r="A248" s="1">
        <v>124</v>
      </c>
      <c r="B248" s="1" t="s">
        <v>202</v>
      </c>
      <c r="C248" s="1" t="s">
        <v>11</v>
      </c>
    </row>
    <row r="249" spans="1:3">
      <c r="A249" s="1"/>
      <c r="B249" s="1"/>
      <c r="C249" s="1"/>
    </row>
    <row r="250" spans="1:3">
      <c r="A250" s="2">
        <f>125</f>
        <v>125</v>
      </c>
      <c r="B250" s="1" t="s">
        <v>203</v>
      </c>
      <c r="C250" s="1" t="s">
        <v>17</v>
      </c>
    </row>
    <row r="251" spans="1:3">
      <c r="A251" s="2"/>
      <c r="B251" s="1"/>
      <c r="C251" s="1"/>
    </row>
    <row r="252" spans="1:3">
      <c r="A252" s="2">
        <f>125</f>
        <v>125</v>
      </c>
      <c r="B252" s="1" t="s">
        <v>204</v>
      </c>
      <c r="C252" s="1" t="s">
        <v>2</v>
      </c>
    </row>
    <row r="253" spans="1:3">
      <c r="A253" s="2"/>
      <c r="B253" s="1"/>
      <c r="C253" s="1"/>
    </row>
    <row r="254" spans="1:3">
      <c r="A254" s="1">
        <v>127</v>
      </c>
      <c r="B254" s="1" t="s">
        <v>205</v>
      </c>
      <c r="C254" s="1" t="s">
        <v>1</v>
      </c>
    </row>
    <row r="255" spans="1:3">
      <c r="A255" s="1"/>
      <c r="B255" s="1"/>
      <c r="C255" s="1"/>
    </row>
    <row r="256" spans="1:3">
      <c r="A256" s="1">
        <v>128</v>
      </c>
      <c r="B256" s="1" t="s">
        <v>206</v>
      </c>
      <c r="C256" s="1" t="s">
        <v>6</v>
      </c>
    </row>
    <row r="257" spans="1:3">
      <c r="A257" s="1"/>
      <c r="B257" s="1"/>
      <c r="C257" s="1"/>
    </row>
    <row r="258" spans="1:3">
      <c r="A258" s="1">
        <v>129</v>
      </c>
      <c r="B258" s="1" t="s">
        <v>207</v>
      </c>
      <c r="C258" s="1" t="s">
        <v>0</v>
      </c>
    </row>
    <row r="259" spans="1:3">
      <c r="A259" s="1"/>
      <c r="B259" s="1"/>
      <c r="C259" s="1"/>
    </row>
    <row r="260" spans="1:3">
      <c r="A260" s="1">
        <v>130</v>
      </c>
      <c r="B260" s="1" t="s">
        <v>208</v>
      </c>
      <c r="C260" s="1" t="s">
        <v>7</v>
      </c>
    </row>
    <row r="261" spans="1:3">
      <c r="A261" s="1"/>
      <c r="B261" s="1"/>
      <c r="C261" s="1"/>
    </row>
    <row r="262" spans="1:3">
      <c r="A262" s="1">
        <v>131</v>
      </c>
      <c r="B262" s="1" t="s">
        <v>209</v>
      </c>
      <c r="C262" s="1" t="s">
        <v>3</v>
      </c>
    </row>
    <row r="263" spans="1:3">
      <c r="A263" s="1"/>
      <c r="B263" s="1"/>
      <c r="C263" s="1"/>
    </row>
    <row r="264" spans="1:3">
      <c r="A264" s="1">
        <v>132</v>
      </c>
      <c r="B264" s="1" t="s">
        <v>210</v>
      </c>
      <c r="C264" s="1" t="s">
        <v>0</v>
      </c>
    </row>
    <row r="265" spans="1:3">
      <c r="A265" s="1"/>
      <c r="B265" s="1"/>
      <c r="C265" s="1"/>
    </row>
    <row r="266" spans="1:3">
      <c r="A266" s="1">
        <v>133</v>
      </c>
      <c r="B266" s="1" t="s">
        <v>211</v>
      </c>
      <c r="C266" s="1" t="s">
        <v>4</v>
      </c>
    </row>
    <row r="267" spans="1:3">
      <c r="A267" s="1"/>
      <c r="B267" s="1"/>
      <c r="C267" s="1"/>
    </row>
    <row r="268" spans="1:3">
      <c r="A268" s="1">
        <v>134</v>
      </c>
      <c r="B268" s="1" t="s">
        <v>212</v>
      </c>
      <c r="C268" s="1" t="s">
        <v>0</v>
      </c>
    </row>
    <row r="269" spans="1:3">
      <c r="A269" s="1"/>
      <c r="B269" s="1"/>
      <c r="C269" s="1"/>
    </row>
    <row r="270" spans="1:3">
      <c r="A270" s="2">
        <f>135</f>
        <v>135</v>
      </c>
      <c r="B270" s="1" t="s">
        <v>213</v>
      </c>
      <c r="C270" s="1" t="s">
        <v>1</v>
      </c>
    </row>
    <row r="271" spans="1:3">
      <c r="A271" s="2"/>
      <c r="B271" s="1"/>
      <c r="C271" s="1"/>
    </row>
    <row r="272" spans="1:3">
      <c r="A272" s="2">
        <f>135</f>
        <v>135</v>
      </c>
      <c r="B272" s="1" t="s">
        <v>214</v>
      </c>
      <c r="C272" s="1" t="s">
        <v>1</v>
      </c>
    </row>
    <row r="273" spans="1:3">
      <c r="A273" s="2"/>
      <c r="B273" s="1"/>
      <c r="C273" s="1"/>
    </row>
    <row r="274" spans="1:3">
      <c r="A274" s="2">
        <f>137</f>
        <v>137</v>
      </c>
      <c r="B274" s="1" t="s">
        <v>215</v>
      </c>
      <c r="C274" s="1" t="s">
        <v>1</v>
      </c>
    </row>
    <row r="275" spans="1:3">
      <c r="A275" s="2"/>
      <c r="B275" s="1"/>
      <c r="C275" s="1"/>
    </row>
    <row r="276" spans="1:3">
      <c r="A276" s="2">
        <f>137</f>
        <v>137</v>
      </c>
      <c r="B276" s="1" t="s">
        <v>216</v>
      </c>
      <c r="C276" s="1" t="s">
        <v>45</v>
      </c>
    </row>
    <row r="277" spans="1:3">
      <c r="A277" s="2"/>
      <c r="B277" s="1"/>
      <c r="C277" s="1"/>
    </row>
    <row r="278" spans="1:3">
      <c r="A278" s="2">
        <f>137</f>
        <v>137</v>
      </c>
      <c r="B278" s="1" t="s">
        <v>217</v>
      </c>
      <c r="C278" s="1" t="s">
        <v>26</v>
      </c>
    </row>
    <row r="279" spans="1:3">
      <c r="A279" s="2"/>
      <c r="B279" s="1"/>
      <c r="C279" s="1"/>
    </row>
    <row r="280" spans="1:3">
      <c r="A280" s="1">
        <v>140</v>
      </c>
      <c r="B280" s="1" t="s">
        <v>218</v>
      </c>
      <c r="C280" s="1" t="s">
        <v>7</v>
      </c>
    </row>
    <row r="281" spans="1:3">
      <c r="A281" s="1"/>
      <c r="B281" s="1"/>
      <c r="C281" s="1"/>
    </row>
    <row r="282" spans="1:3">
      <c r="A282" s="1">
        <v>141</v>
      </c>
      <c r="B282" s="1" t="s">
        <v>219</v>
      </c>
      <c r="C282" s="1" t="s">
        <v>2</v>
      </c>
    </row>
    <row r="283" spans="1:3">
      <c r="A283" s="1"/>
      <c r="B283" s="1"/>
      <c r="C283" s="1"/>
    </row>
    <row r="284" spans="1:3">
      <c r="A284" s="2">
        <f>142</f>
        <v>142</v>
      </c>
      <c r="B284" s="1" t="s">
        <v>220</v>
      </c>
      <c r="C284" s="1" t="s">
        <v>0</v>
      </c>
    </row>
    <row r="285" spans="1:3">
      <c r="A285" s="2"/>
      <c r="B285" s="1"/>
      <c r="C285" s="1"/>
    </row>
    <row r="286" spans="1:3">
      <c r="A286" s="2">
        <f>142</f>
        <v>142</v>
      </c>
      <c r="B286" s="1" t="s">
        <v>221</v>
      </c>
      <c r="C286" s="1" t="s">
        <v>13</v>
      </c>
    </row>
    <row r="287" spans="1:3">
      <c r="A287" s="2"/>
      <c r="B287" s="1"/>
      <c r="C287" s="1"/>
    </row>
    <row r="288" spans="1:3">
      <c r="A288" s="1">
        <v>144</v>
      </c>
      <c r="B288" s="1" t="s">
        <v>222</v>
      </c>
      <c r="C288" s="1" t="s">
        <v>2</v>
      </c>
    </row>
    <row r="289" spans="1:3">
      <c r="A289" s="1"/>
      <c r="B289" s="1"/>
      <c r="C289" s="1"/>
    </row>
    <row r="290" spans="1:3">
      <c r="A290" s="1">
        <v>145</v>
      </c>
      <c r="B290" s="1" t="s">
        <v>223</v>
      </c>
      <c r="C290" s="1" t="s">
        <v>14</v>
      </c>
    </row>
    <row r="291" spans="1:3">
      <c r="A291" s="1"/>
      <c r="B291" s="1"/>
      <c r="C291" s="1"/>
    </row>
    <row r="292" spans="1:3">
      <c r="A292" s="1">
        <v>146</v>
      </c>
      <c r="B292" s="1" t="s">
        <v>224</v>
      </c>
      <c r="C292" s="1" t="s">
        <v>5</v>
      </c>
    </row>
    <row r="293" spans="1:3">
      <c r="A293" s="1"/>
      <c r="B293" s="1"/>
      <c r="C293" s="1"/>
    </row>
    <row r="294" spans="1:3">
      <c r="A294" s="2">
        <f>147</f>
        <v>147</v>
      </c>
      <c r="B294" s="1" t="s">
        <v>225</v>
      </c>
      <c r="C294" s="1" t="s">
        <v>11</v>
      </c>
    </row>
    <row r="295" spans="1:3">
      <c r="A295" s="2"/>
      <c r="B295" s="1"/>
      <c r="C295" s="1"/>
    </row>
    <row r="296" spans="1:3">
      <c r="A296" s="2">
        <f>147</f>
        <v>147</v>
      </c>
      <c r="B296" s="1" t="s">
        <v>226</v>
      </c>
      <c r="C296" s="1" t="s">
        <v>0</v>
      </c>
    </row>
    <row r="297" spans="1:3">
      <c r="A297" s="2"/>
      <c r="B297" s="1"/>
      <c r="C297" s="1"/>
    </row>
    <row r="298" spans="1:3">
      <c r="A298" s="2">
        <f>149</f>
        <v>149</v>
      </c>
      <c r="B298" s="1" t="s">
        <v>227</v>
      </c>
      <c r="C298" s="1" t="s">
        <v>5</v>
      </c>
    </row>
    <row r="299" spans="1:3">
      <c r="A299" s="2"/>
      <c r="B299" s="1"/>
      <c r="C299" s="1"/>
    </row>
    <row r="300" spans="1:3">
      <c r="A300" s="2">
        <f>149</f>
        <v>149</v>
      </c>
      <c r="B300" s="1" t="s">
        <v>228</v>
      </c>
      <c r="C300" s="1" t="s">
        <v>0</v>
      </c>
    </row>
    <row r="301" spans="1:3">
      <c r="A301" s="2"/>
      <c r="B301" s="1"/>
      <c r="C301" s="1"/>
    </row>
    <row r="302" spans="1:3">
      <c r="A302" s="1">
        <v>151</v>
      </c>
      <c r="B302" s="1" t="s">
        <v>229</v>
      </c>
      <c r="C302" s="1" t="s">
        <v>29</v>
      </c>
    </row>
    <row r="303" spans="1:3">
      <c r="A303" s="1"/>
      <c r="B303" s="1"/>
      <c r="C303" s="1"/>
    </row>
    <row r="304" spans="1:3">
      <c r="A304" s="1">
        <v>152</v>
      </c>
      <c r="B304" s="1" t="s">
        <v>230</v>
      </c>
      <c r="C304" s="1" t="s">
        <v>7</v>
      </c>
    </row>
    <row r="305" spans="1:3">
      <c r="A305" s="1"/>
      <c r="B305" s="1"/>
      <c r="C305" s="1"/>
    </row>
    <row r="306" spans="1:3">
      <c r="A306" s="1">
        <v>153</v>
      </c>
      <c r="B306" s="1" t="s">
        <v>231</v>
      </c>
      <c r="C306" s="1" t="s">
        <v>17</v>
      </c>
    </row>
    <row r="307" spans="1:3">
      <c r="A307" s="1"/>
      <c r="B307" s="1"/>
      <c r="C307" s="1"/>
    </row>
    <row r="308" spans="1:3">
      <c r="A308" s="1">
        <v>154</v>
      </c>
      <c r="B308" s="1" t="s">
        <v>232</v>
      </c>
      <c r="C308" s="1" t="s">
        <v>9</v>
      </c>
    </row>
    <row r="309" spans="1:3">
      <c r="A309" s="1"/>
      <c r="B309" s="1"/>
      <c r="C309" s="1"/>
    </row>
    <row r="310" spans="1:3">
      <c r="A310" s="1">
        <v>155</v>
      </c>
      <c r="B310" s="1" t="s">
        <v>233</v>
      </c>
      <c r="C310" s="1" t="s">
        <v>31</v>
      </c>
    </row>
    <row r="311" spans="1:3">
      <c r="A311" s="1"/>
      <c r="B311" s="1"/>
      <c r="C311" s="1"/>
    </row>
    <row r="312" spans="1:3">
      <c r="A312" s="1">
        <v>156</v>
      </c>
      <c r="B312" s="1" t="s">
        <v>234</v>
      </c>
      <c r="C312" s="1" t="s">
        <v>22</v>
      </c>
    </row>
    <row r="313" spans="1:3">
      <c r="A313" s="1"/>
      <c r="B313" s="1"/>
      <c r="C313" s="1"/>
    </row>
    <row r="314" spans="1:3">
      <c r="A314" s="1">
        <v>157</v>
      </c>
      <c r="B314" s="1" t="s">
        <v>235</v>
      </c>
      <c r="C314" s="1" t="s">
        <v>3</v>
      </c>
    </row>
    <row r="315" spans="1:3">
      <c r="A315" s="1"/>
      <c r="B315" s="1"/>
      <c r="C315" s="1"/>
    </row>
    <row r="316" spans="1:3">
      <c r="A316" s="2">
        <f>158</f>
        <v>158</v>
      </c>
      <c r="B316" s="1" t="s">
        <v>236</v>
      </c>
      <c r="C316" s="1" t="s">
        <v>1</v>
      </c>
    </row>
    <row r="317" spans="1:3">
      <c r="A317" s="2"/>
      <c r="B317" s="1"/>
      <c r="C317" s="1"/>
    </row>
    <row r="318" spans="1:3">
      <c r="A318" s="2">
        <f>158</f>
        <v>158</v>
      </c>
      <c r="B318" s="1" t="s">
        <v>237</v>
      </c>
      <c r="C318" s="1" t="s">
        <v>1</v>
      </c>
    </row>
    <row r="319" spans="1:3">
      <c r="A319" s="2"/>
      <c r="B319" s="1"/>
      <c r="C319" s="1"/>
    </row>
    <row r="320" spans="1:3">
      <c r="A320" s="1">
        <v>160</v>
      </c>
      <c r="B320" s="1" t="s">
        <v>238</v>
      </c>
      <c r="C320" s="1" t="s">
        <v>1</v>
      </c>
    </row>
    <row r="321" spans="1:3">
      <c r="A321" s="1"/>
      <c r="B321" s="1"/>
      <c r="C321" s="1"/>
    </row>
    <row r="322" spans="1:3">
      <c r="A322" s="2">
        <f>161</f>
        <v>161</v>
      </c>
      <c r="B322" s="1" t="s">
        <v>239</v>
      </c>
      <c r="C322" s="1" t="s">
        <v>1</v>
      </c>
    </row>
    <row r="323" spans="1:3">
      <c r="A323" s="2"/>
      <c r="B323" s="1"/>
      <c r="C323" s="1"/>
    </row>
    <row r="324" spans="1:3">
      <c r="A324" s="2">
        <f>161</f>
        <v>161</v>
      </c>
      <c r="B324" s="1" t="s">
        <v>240</v>
      </c>
      <c r="C324" s="1" t="s">
        <v>35</v>
      </c>
    </row>
    <row r="325" spans="1:3">
      <c r="A325" s="2"/>
      <c r="B325" s="1"/>
      <c r="C325" s="1"/>
    </row>
    <row r="326" spans="1:3">
      <c r="A326" s="1">
        <v>163</v>
      </c>
      <c r="B326" s="1" t="s">
        <v>241</v>
      </c>
      <c r="C326" s="1" t="s">
        <v>0</v>
      </c>
    </row>
    <row r="327" spans="1:3">
      <c r="A327" s="1"/>
      <c r="B327" s="1"/>
      <c r="C327" s="1"/>
    </row>
    <row r="328" spans="1:3">
      <c r="A328" s="2">
        <f>164</f>
        <v>164</v>
      </c>
      <c r="B328" s="1" t="s">
        <v>242</v>
      </c>
      <c r="C328" s="1" t="s">
        <v>13</v>
      </c>
    </row>
    <row r="329" spans="1:3">
      <c r="A329" s="2"/>
      <c r="B329" s="1"/>
      <c r="C329" s="1"/>
    </row>
    <row r="330" spans="1:3">
      <c r="A330" s="2">
        <f>164</f>
        <v>164</v>
      </c>
      <c r="B330" s="1" t="s">
        <v>243</v>
      </c>
      <c r="C330" s="1" t="s">
        <v>0</v>
      </c>
    </row>
    <row r="331" spans="1:3">
      <c r="A331" s="2"/>
      <c r="B331" s="1"/>
      <c r="C331" s="1"/>
    </row>
    <row r="332" spans="1:3">
      <c r="A332" s="2">
        <f>164</f>
        <v>164</v>
      </c>
      <c r="B332" s="1" t="s">
        <v>244</v>
      </c>
      <c r="C332" s="1" t="s">
        <v>2</v>
      </c>
    </row>
    <row r="333" spans="1:3">
      <c r="A333" s="2"/>
      <c r="B333" s="1"/>
      <c r="C333" s="1"/>
    </row>
    <row r="334" spans="1:3">
      <c r="A334" s="1">
        <v>167</v>
      </c>
      <c r="B334" s="1" t="s">
        <v>245</v>
      </c>
      <c r="C334" s="1" t="s">
        <v>5</v>
      </c>
    </row>
    <row r="335" spans="1:3">
      <c r="A335" s="1"/>
      <c r="B335" s="1"/>
      <c r="C335" s="1"/>
    </row>
    <row r="336" spans="1:3">
      <c r="A336" s="1">
        <v>168</v>
      </c>
      <c r="B336" s="1" t="s">
        <v>246</v>
      </c>
      <c r="C336" s="1" t="s">
        <v>23</v>
      </c>
    </row>
    <row r="337" spans="1:3">
      <c r="A337" s="1"/>
      <c r="B337" s="1"/>
      <c r="C337" s="1"/>
    </row>
    <row r="338" spans="1:3">
      <c r="A338" s="1">
        <v>169</v>
      </c>
      <c r="B338" s="1" t="s">
        <v>247</v>
      </c>
      <c r="C338" s="1" t="s">
        <v>0</v>
      </c>
    </row>
    <row r="339" spans="1:3">
      <c r="A339" s="1"/>
      <c r="B339" s="1"/>
      <c r="C339" s="1"/>
    </row>
    <row r="340" spans="1:3">
      <c r="A340" s="1">
        <v>170</v>
      </c>
      <c r="B340" s="1" t="s">
        <v>248</v>
      </c>
      <c r="C340" s="1" t="s">
        <v>10</v>
      </c>
    </row>
    <row r="341" spans="1:3">
      <c r="A341" s="1"/>
      <c r="B341" s="1"/>
      <c r="C341" s="1"/>
    </row>
    <row r="342" spans="1:3">
      <c r="A342" s="1">
        <v>171</v>
      </c>
      <c r="B342" s="1" t="s">
        <v>249</v>
      </c>
      <c r="C342" s="1" t="s">
        <v>2</v>
      </c>
    </row>
    <row r="343" spans="1:3">
      <c r="A343" s="1"/>
      <c r="B343" s="1"/>
      <c r="C343" s="1"/>
    </row>
    <row r="344" spans="1:3">
      <c r="A344" s="1">
        <v>172</v>
      </c>
      <c r="B344" s="1" t="s">
        <v>250</v>
      </c>
      <c r="C344" s="1" t="s">
        <v>19</v>
      </c>
    </row>
    <row r="345" spans="1:3">
      <c r="A345" s="1"/>
      <c r="B345" s="1"/>
      <c r="C345" s="1"/>
    </row>
    <row r="346" spans="1:3">
      <c r="A346" s="2">
        <f>173</f>
        <v>173</v>
      </c>
      <c r="B346" s="1" t="s">
        <v>251</v>
      </c>
      <c r="C346" s="1" t="s">
        <v>0</v>
      </c>
    </row>
    <row r="347" spans="1:3">
      <c r="A347" s="2"/>
      <c r="B347" s="1"/>
      <c r="C347" s="1"/>
    </row>
    <row r="348" spans="1:3">
      <c r="A348" s="2">
        <f>173</f>
        <v>173</v>
      </c>
      <c r="B348" s="1" t="s">
        <v>252</v>
      </c>
      <c r="C348" s="1" t="s">
        <v>37</v>
      </c>
    </row>
    <row r="349" spans="1:3">
      <c r="A349" s="2"/>
      <c r="B349" s="1"/>
      <c r="C349" s="1"/>
    </row>
    <row r="350" spans="1:3">
      <c r="A350" s="2">
        <f>173</f>
        <v>173</v>
      </c>
      <c r="B350" s="1" t="s">
        <v>253</v>
      </c>
      <c r="C350" s="1" t="s">
        <v>1</v>
      </c>
    </row>
    <row r="351" spans="1:3">
      <c r="A351" s="2"/>
      <c r="B351" s="1"/>
      <c r="C351" s="1"/>
    </row>
    <row r="352" spans="1:3">
      <c r="A352" s="1">
        <v>176</v>
      </c>
      <c r="B352" s="1" t="s">
        <v>254</v>
      </c>
      <c r="C352" s="1" t="s">
        <v>15</v>
      </c>
    </row>
    <row r="353" spans="1:3">
      <c r="A353" s="1"/>
      <c r="B353" s="1"/>
      <c r="C353" s="1"/>
    </row>
    <row r="354" spans="1:3">
      <c r="A354" s="1">
        <v>177</v>
      </c>
      <c r="B354" s="1" t="s">
        <v>255</v>
      </c>
      <c r="C354" s="1" t="s">
        <v>3</v>
      </c>
    </row>
    <row r="355" spans="1:3">
      <c r="A355" s="1"/>
      <c r="B355" s="1"/>
      <c r="C355" s="1"/>
    </row>
    <row r="356" spans="1:3">
      <c r="A356" s="1">
        <v>178</v>
      </c>
      <c r="B356" s="1" t="s">
        <v>256</v>
      </c>
      <c r="C356" s="1" t="s">
        <v>0</v>
      </c>
    </row>
    <row r="357" spans="1:3">
      <c r="A357" s="1"/>
      <c r="B357" s="1"/>
      <c r="C357" s="1"/>
    </row>
    <row r="358" spans="1:3">
      <c r="A358" s="2">
        <f>179</f>
        <v>179</v>
      </c>
      <c r="B358" s="1" t="s">
        <v>257</v>
      </c>
      <c r="C358" s="1" t="s">
        <v>19</v>
      </c>
    </row>
    <row r="359" spans="1:3">
      <c r="A359" s="2"/>
      <c r="B359" s="1"/>
      <c r="C359" s="1"/>
    </row>
    <row r="360" spans="1:3">
      <c r="A360" s="2">
        <f>179</f>
        <v>179</v>
      </c>
      <c r="B360" s="1" t="s">
        <v>258</v>
      </c>
      <c r="C360" s="1" t="s">
        <v>11</v>
      </c>
    </row>
    <row r="361" spans="1:3">
      <c r="A361" s="2"/>
      <c r="B361" s="1"/>
      <c r="C361" s="1"/>
    </row>
    <row r="362" spans="1:3">
      <c r="A362" s="1">
        <v>181</v>
      </c>
      <c r="B362" s="1" t="s">
        <v>259</v>
      </c>
      <c r="C362" s="1" t="s">
        <v>2</v>
      </c>
    </row>
    <row r="363" spans="1:3">
      <c r="A363" s="1"/>
      <c r="B363" s="1"/>
      <c r="C363" s="1"/>
    </row>
    <row r="364" spans="1:3">
      <c r="A364" s="2">
        <f>182</f>
        <v>182</v>
      </c>
      <c r="B364" s="1" t="s">
        <v>260</v>
      </c>
      <c r="C364" s="1" t="s">
        <v>0</v>
      </c>
    </row>
    <row r="365" spans="1:3">
      <c r="A365" s="2"/>
      <c r="B365" s="1"/>
      <c r="C365" s="1"/>
    </row>
    <row r="366" spans="1:3">
      <c r="A366" s="2">
        <f>182</f>
        <v>182</v>
      </c>
      <c r="B366" s="1" t="s">
        <v>261</v>
      </c>
      <c r="C366" s="1" t="s">
        <v>9</v>
      </c>
    </row>
    <row r="367" spans="1:3">
      <c r="A367" s="2"/>
      <c r="B367" s="1"/>
      <c r="C367" s="1"/>
    </row>
    <row r="368" spans="1:3">
      <c r="A368" s="2">
        <f>182</f>
        <v>182</v>
      </c>
      <c r="B368" s="1" t="s">
        <v>262</v>
      </c>
      <c r="C368" s="1" t="s">
        <v>17</v>
      </c>
    </row>
    <row r="369" spans="1:3">
      <c r="A369" s="2"/>
      <c r="B369" s="1"/>
      <c r="C369" s="1"/>
    </row>
    <row r="370" spans="1:3">
      <c r="A370" s="2">
        <f>182</f>
        <v>182</v>
      </c>
      <c r="B370" s="1" t="s">
        <v>263</v>
      </c>
      <c r="C370" s="1" t="s">
        <v>34</v>
      </c>
    </row>
    <row r="371" spans="1:3">
      <c r="A371" s="2"/>
      <c r="B371" s="1"/>
      <c r="C371" s="1"/>
    </row>
    <row r="372" spans="1:3">
      <c r="A372" s="1">
        <v>186</v>
      </c>
      <c r="B372" s="1" t="s">
        <v>264</v>
      </c>
      <c r="C372" s="1" t="s">
        <v>0</v>
      </c>
    </row>
    <row r="373" spans="1:3">
      <c r="A373" s="1"/>
      <c r="B373" s="1"/>
      <c r="C373" s="1"/>
    </row>
    <row r="374" spans="1:3">
      <c r="A374" s="1">
        <v>187</v>
      </c>
      <c r="B374" s="1" t="s">
        <v>265</v>
      </c>
      <c r="C374" s="1" t="s">
        <v>22</v>
      </c>
    </row>
    <row r="375" spans="1:3">
      <c r="A375" s="1"/>
      <c r="B375" s="1"/>
      <c r="C375" s="1"/>
    </row>
    <row r="376" spans="1:3">
      <c r="A376" s="2">
        <f>188</f>
        <v>188</v>
      </c>
      <c r="B376" s="1" t="s">
        <v>266</v>
      </c>
      <c r="C376" s="1" t="s">
        <v>1</v>
      </c>
    </row>
    <row r="377" spans="1:3">
      <c r="A377" s="2"/>
      <c r="B377" s="1"/>
      <c r="C377" s="1"/>
    </row>
    <row r="378" spans="1:3">
      <c r="A378" s="2">
        <f>188</f>
        <v>188</v>
      </c>
      <c r="B378" s="1" t="s">
        <v>267</v>
      </c>
      <c r="C378" s="1" t="s">
        <v>10</v>
      </c>
    </row>
    <row r="379" spans="1:3">
      <c r="A379" s="2"/>
      <c r="B379" s="1"/>
      <c r="C379" s="1"/>
    </row>
    <row r="380" spans="1:3">
      <c r="A380" s="1">
        <v>190</v>
      </c>
      <c r="B380" s="1" t="s">
        <v>268</v>
      </c>
      <c r="C380" s="1" t="s">
        <v>19</v>
      </c>
    </row>
    <row r="381" spans="1:3">
      <c r="A381" s="1"/>
      <c r="B381" s="1"/>
      <c r="C381" s="1"/>
    </row>
    <row r="382" spans="1:3">
      <c r="A382" s="1">
        <v>191</v>
      </c>
      <c r="B382" s="1" t="s">
        <v>269</v>
      </c>
      <c r="C382" s="1" t="s">
        <v>18</v>
      </c>
    </row>
    <row r="383" spans="1:3">
      <c r="A383" s="1"/>
      <c r="B383" s="1"/>
      <c r="C383" s="1"/>
    </row>
    <row r="384" spans="1:3">
      <c r="A384" s="2">
        <f>192</f>
        <v>192</v>
      </c>
      <c r="B384" s="1" t="s">
        <v>270</v>
      </c>
      <c r="C384" s="1" t="s">
        <v>10</v>
      </c>
    </row>
    <row r="385" spans="1:3">
      <c r="A385" s="2"/>
      <c r="B385" s="1"/>
      <c r="C385" s="1"/>
    </row>
    <row r="386" spans="1:3">
      <c r="A386" s="2">
        <f>192</f>
        <v>192</v>
      </c>
      <c r="B386" s="1" t="s">
        <v>271</v>
      </c>
      <c r="C386" s="1" t="s">
        <v>6</v>
      </c>
    </row>
    <row r="387" spans="1:3">
      <c r="A387" s="2"/>
      <c r="B387" s="1"/>
      <c r="C387" s="1"/>
    </row>
    <row r="388" spans="1:3">
      <c r="A388" s="2">
        <f>192</f>
        <v>192</v>
      </c>
      <c r="B388" s="1" t="s">
        <v>272</v>
      </c>
      <c r="C388" s="1" t="s">
        <v>10</v>
      </c>
    </row>
    <row r="389" spans="1:3">
      <c r="A389" s="2"/>
      <c r="B389" s="1"/>
      <c r="C389" s="1"/>
    </row>
    <row r="390" spans="1:3">
      <c r="A390" s="2">
        <f>195</f>
        <v>195</v>
      </c>
      <c r="B390" s="1" t="s">
        <v>273</v>
      </c>
      <c r="C390" s="1" t="s">
        <v>0</v>
      </c>
    </row>
    <row r="391" spans="1:3">
      <c r="A391" s="2"/>
      <c r="B391" s="1"/>
      <c r="C391" s="1"/>
    </row>
    <row r="392" spans="1:3">
      <c r="A392" s="2">
        <f>195</f>
        <v>195</v>
      </c>
      <c r="B392" s="1" t="s">
        <v>274</v>
      </c>
      <c r="C392" s="1" t="s">
        <v>4</v>
      </c>
    </row>
    <row r="393" spans="1:3">
      <c r="A393" s="2"/>
      <c r="B393" s="1"/>
      <c r="C393" s="1"/>
    </row>
    <row r="394" spans="1:3">
      <c r="A394" s="2">
        <f>195</f>
        <v>195</v>
      </c>
      <c r="B394" s="1" t="s">
        <v>275</v>
      </c>
      <c r="C394" s="1" t="s">
        <v>22</v>
      </c>
    </row>
    <row r="395" spans="1:3">
      <c r="A395" s="2"/>
      <c r="B395" s="1"/>
      <c r="C395" s="1"/>
    </row>
    <row r="396" spans="1:3">
      <c r="A396" s="1">
        <v>199</v>
      </c>
      <c r="B396" s="1" t="s">
        <v>276</v>
      </c>
      <c r="C396" s="1" t="s">
        <v>41</v>
      </c>
    </row>
    <row r="397" spans="1:3">
      <c r="A397" s="1"/>
      <c r="B397" s="1"/>
      <c r="C397" s="1"/>
    </row>
    <row r="398" spans="1:3">
      <c r="A398" s="1">
        <v>200</v>
      </c>
      <c r="B398" s="1" t="s">
        <v>277</v>
      </c>
      <c r="C398" s="1" t="s">
        <v>11</v>
      </c>
    </row>
    <row r="399" spans="1:3">
      <c r="A399" s="1"/>
      <c r="B399" s="1"/>
      <c r="C399" s="1"/>
    </row>
    <row r="400" spans="1:3">
      <c r="A400" s="1">
        <v>201</v>
      </c>
      <c r="B400" s="1" t="s">
        <v>278</v>
      </c>
      <c r="C400" s="1" t="s">
        <v>45</v>
      </c>
    </row>
    <row r="401" spans="1:3">
      <c r="A401" s="1"/>
      <c r="B401" s="1"/>
      <c r="C401" s="1"/>
    </row>
    <row r="402" spans="1:3">
      <c r="A402" s="1">
        <v>202</v>
      </c>
      <c r="B402" s="1" t="s">
        <v>279</v>
      </c>
      <c r="C402" s="1" t="s">
        <v>1</v>
      </c>
    </row>
    <row r="403" spans="1:3">
      <c r="A403" s="1"/>
      <c r="B403" s="1"/>
      <c r="C403" s="1"/>
    </row>
    <row r="404" spans="1:3">
      <c r="A404" s="1">
        <v>203</v>
      </c>
      <c r="B404" s="1" t="s">
        <v>280</v>
      </c>
      <c r="C404" s="1" t="s">
        <v>6</v>
      </c>
    </row>
    <row r="405" spans="1:3">
      <c r="A405" s="1"/>
      <c r="B405" s="1"/>
      <c r="C405" s="1"/>
    </row>
    <row r="406" spans="1:3">
      <c r="A406" s="1">
        <v>204</v>
      </c>
      <c r="B406" s="1" t="s">
        <v>281</v>
      </c>
      <c r="C406" s="1" t="s">
        <v>11</v>
      </c>
    </row>
    <row r="407" spans="1:3">
      <c r="A407" s="1"/>
      <c r="B407" s="1"/>
      <c r="C407" s="1"/>
    </row>
    <row r="408" spans="1:3">
      <c r="A408" s="2">
        <f>205</f>
        <v>205</v>
      </c>
      <c r="B408" s="1" t="s">
        <v>282</v>
      </c>
      <c r="C408" s="1" t="s">
        <v>14</v>
      </c>
    </row>
    <row r="409" spans="1:3">
      <c r="A409" s="2"/>
      <c r="B409" s="1"/>
      <c r="C409" s="1"/>
    </row>
    <row r="410" spans="1:3">
      <c r="A410" s="2">
        <f>205</f>
        <v>205</v>
      </c>
      <c r="B410" s="1" t="s">
        <v>283</v>
      </c>
      <c r="C410" s="1" t="s">
        <v>17</v>
      </c>
    </row>
    <row r="411" spans="1:3">
      <c r="A411" s="2"/>
      <c r="B411" s="1"/>
      <c r="C411" s="1"/>
    </row>
    <row r="412" spans="1:3">
      <c r="A412" s="2">
        <f>207</f>
        <v>207</v>
      </c>
      <c r="B412" s="1" t="s">
        <v>284</v>
      </c>
      <c r="C412" s="1" t="s">
        <v>0</v>
      </c>
    </row>
    <row r="413" spans="1:3">
      <c r="A413" s="2"/>
      <c r="B413" s="1"/>
      <c r="C413" s="1"/>
    </row>
    <row r="414" spans="1:3">
      <c r="A414" s="2">
        <f>207</f>
        <v>207</v>
      </c>
      <c r="B414" s="1" t="s">
        <v>285</v>
      </c>
      <c r="C414" s="1" t="s">
        <v>35</v>
      </c>
    </row>
    <row r="415" spans="1:3">
      <c r="A415" s="2"/>
      <c r="B415" s="1"/>
      <c r="C415" s="1"/>
    </row>
    <row r="416" spans="1:3">
      <c r="A416" s="1">
        <v>209</v>
      </c>
      <c r="B416" s="1" t="s">
        <v>286</v>
      </c>
      <c r="C416" s="1" t="s">
        <v>0</v>
      </c>
    </row>
    <row r="417" spans="1:3">
      <c r="A417" s="1"/>
      <c r="B417" s="1"/>
      <c r="C417" s="1"/>
    </row>
    <row r="418" spans="1:3">
      <c r="A418" s="2">
        <f>210</f>
        <v>210</v>
      </c>
      <c r="B418" s="1" t="s">
        <v>287</v>
      </c>
      <c r="C418" s="1" t="s">
        <v>17</v>
      </c>
    </row>
    <row r="419" spans="1:3">
      <c r="A419" s="2"/>
      <c r="B419" s="1"/>
      <c r="C419" s="1"/>
    </row>
    <row r="420" spans="1:3">
      <c r="A420" s="2">
        <f>210</f>
        <v>210</v>
      </c>
      <c r="B420" s="1" t="s">
        <v>288</v>
      </c>
      <c r="C420" s="1" t="s">
        <v>7</v>
      </c>
    </row>
    <row r="421" spans="1:3">
      <c r="A421" s="2"/>
      <c r="B421" s="1"/>
      <c r="C421" s="1"/>
    </row>
    <row r="422" spans="1:3">
      <c r="A422" s="1">
        <v>212</v>
      </c>
      <c r="B422" s="1" t="s">
        <v>289</v>
      </c>
      <c r="C422" s="1" t="s">
        <v>0</v>
      </c>
    </row>
    <row r="423" spans="1:3">
      <c r="A423" s="1"/>
      <c r="B423" s="1"/>
      <c r="C423" s="1"/>
    </row>
    <row r="424" spans="1:3">
      <c r="A424" s="1">
        <v>213</v>
      </c>
      <c r="B424" s="1" t="s">
        <v>290</v>
      </c>
      <c r="C424" s="1" t="s">
        <v>0</v>
      </c>
    </row>
    <row r="425" spans="1:3">
      <c r="A425" s="1"/>
      <c r="B425" s="1"/>
      <c r="C425" s="1"/>
    </row>
    <row r="426" spans="1:3">
      <c r="A426" s="1">
        <v>214</v>
      </c>
      <c r="B426" s="1" t="s">
        <v>291</v>
      </c>
      <c r="C426" s="1" t="s">
        <v>29</v>
      </c>
    </row>
    <row r="427" spans="1:3">
      <c r="A427" s="1"/>
      <c r="B427" s="1"/>
      <c r="C427" s="1"/>
    </row>
    <row r="428" spans="1:3">
      <c r="A428" s="1">
        <v>215</v>
      </c>
      <c r="B428" s="1" t="s">
        <v>292</v>
      </c>
      <c r="C428" s="1" t="s">
        <v>10</v>
      </c>
    </row>
    <row r="429" spans="1:3">
      <c r="A429" s="1"/>
      <c r="B429" s="1"/>
      <c r="C429" s="1"/>
    </row>
    <row r="430" spans="1:3">
      <c r="A430" s="1">
        <v>216</v>
      </c>
      <c r="B430" s="1" t="s">
        <v>293</v>
      </c>
      <c r="C430" s="1" t="s">
        <v>0</v>
      </c>
    </row>
    <row r="431" spans="1:3">
      <c r="A431" s="1"/>
      <c r="B431" s="1"/>
      <c r="C431" s="1"/>
    </row>
    <row r="432" spans="1:3">
      <c r="A432" s="1">
        <v>217</v>
      </c>
      <c r="B432" s="1" t="s">
        <v>294</v>
      </c>
      <c r="C432" s="1" t="s">
        <v>7</v>
      </c>
    </row>
    <row r="433" spans="1:3">
      <c r="A433" s="1"/>
      <c r="B433" s="1"/>
      <c r="C433" s="1"/>
    </row>
    <row r="434" spans="1:3">
      <c r="A434" s="1">
        <v>218</v>
      </c>
      <c r="B434" s="1" t="s">
        <v>295</v>
      </c>
      <c r="C434" s="1" t="s">
        <v>11</v>
      </c>
    </row>
    <row r="435" spans="1:3">
      <c r="A435" s="1"/>
      <c r="B435" s="1"/>
      <c r="C435" s="1"/>
    </row>
    <row r="436" spans="1:3">
      <c r="A436" s="1">
        <v>219</v>
      </c>
      <c r="B436" s="1" t="s">
        <v>296</v>
      </c>
      <c r="C436" s="1" t="s">
        <v>29</v>
      </c>
    </row>
    <row r="437" spans="1:3">
      <c r="A437" s="1"/>
      <c r="B437" s="1"/>
      <c r="C437" s="1"/>
    </row>
    <row r="438" spans="1:3">
      <c r="A438" s="1">
        <v>220</v>
      </c>
      <c r="B438" s="1" t="s">
        <v>297</v>
      </c>
      <c r="C438" s="1" t="s">
        <v>3</v>
      </c>
    </row>
    <row r="439" spans="1:3">
      <c r="A439" s="1"/>
      <c r="B439" s="1"/>
      <c r="C439" s="1"/>
    </row>
    <row r="440" spans="1:3">
      <c r="A440" s="1">
        <v>221</v>
      </c>
      <c r="B440" s="1" t="s">
        <v>298</v>
      </c>
      <c r="C440" s="1" t="s">
        <v>37</v>
      </c>
    </row>
    <row r="441" spans="1:3">
      <c r="A441" s="1"/>
      <c r="B441" s="1"/>
      <c r="C441" s="1"/>
    </row>
    <row r="442" spans="1:3">
      <c r="A442" s="1">
        <v>222</v>
      </c>
      <c r="B442" s="1" t="s">
        <v>299</v>
      </c>
      <c r="C442" s="1" t="s">
        <v>35</v>
      </c>
    </row>
    <row r="443" spans="1:3">
      <c r="A443" s="1"/>
      <c r="B443" s="1"/>
      <c r="C443" s="1"/>
    </row>
    <row r="444" spans="1:3">
      <c r="A444" s="1">
        <v>223</v>
      </c>
      <c r="B444" s="1" t="s">
        <v>300</v>
      </c>
      <c r="C444" s="1" t="s">
        <v>2</v>
      </c>
    </row>
    <row r="445" spans="1:3">
      <c r="A445" s="1"/>
      <c r="B445" s="1"/>
      <c r="C445" s="1"/>
    </row>
    <row r="446" spans="1:3">
      <c r="A446" s="2">
        <f>224</f>
        <v>224</v>
      </c>
      <c r="B446" s="1" t="s">
        <v>301</v>
      </c>
      <c r="C446" s="1" t="s">
        <v>14</v>
      </c>
    </row>
    <row r="447" spans="1:3">
      <c r="A447" s="2"/>
      <c r="B447" s="1"/>
      <c r="C447" s="1"/>
    </row>
    <row r="448" spans="1:3">
      <c r="A448" s="2">
        <f>224</f>
        <v>224</v>
      </c>
      <c r="B448" s="1" t="s">
        <v>302</v>
      </c>
      <c r="C448" s="1" t="s">
        <v>15</v>
      </c>
    </row>
    <row r="449" spans="1:3">
      <c r="A449" s="2"/>
      <c r="B449" s="1"/>
      <c r="C449" s="1"/>
    </row>
    <row r="450" spans="1:3">
      <c r="A450" s="2">
        <f>224</f>
        <v>224</v>
      </c>
      <c r="B450" s="1" t="s">
        <v>303</v>
      </c>
      <c r="C450" s="1" t="s">
        <v>7</v>
      </c>
    </row>
    <row r="451" spans="1:3">
      <c r="A451" s="2"/>
      <c r="B451" s="1"/>
      <c r="C451" s="1"/>
    </row>
    <row r="452" spans="1:3">
      <c r="A452" s="1">
        <v>227</v>
      </c>
      <c r="B452" s="1" t="s">
        <v>304</v>
      </c>
      <c r="C452" s="1" t="s">
        <v>0</v>
      </c>
    </row>
    <row r="453" spans="1:3">
      <c r="A453" s="1"/>
      <c r="B453" s="1"/>
      <c r="C453" s="1"/>
    </row>
    <row r="454" spans="1:3">
      <c r="A454" s="1">
        <v>228</v>
      </c>
      <c r="B454" s="1" t="s">
        <v>305</v>
      </c>
      <c r="C454" s="1" t="s">
        <v>1</v>
      </c>
    </row>
    <row r="455" spans="1:3">
      <c r="A455" s="1"/>
      <c r="B455" s="1"/>
      <c r="C455" s="1"/>
    </row>
    <row r="456" spans="1:3">
      <c r="A456" s="1">
        <v>229</v>
      </c>
      <c r="B456" s="1" t="s">
        <v>306</v>
      </c>
      <c r="C456" s="1" t="s">
        <v>40</v>
      </c>
    </row>
    <row r="457" spans="1:3">
      <c r="A457" s="1"/>
      <c r="B457" s="1"/>
      <c r="C457" s="1"/>
    </row>
    <row r="458" spans="1:3">
      <c r="A458" s="2">
        <f>230</f>
        <v>230</v>
      </c>
      <c r="B458" s="1" t="s">
        <v>307</v>
      </c>
      <c r="C458" s="1" t="s">
        <v>40</v>
      </c>
    </row>
    <row r="459" spans="1:3">
      <c r="A459" s="2"/>
      <c r="B459" s="1"/>
      <c r="C459" s="1"/>
    </row>
    <row r="460" spans="1:3">
      <c r="A460" s="2">
        <f>230</f>
        <v>230</v>
      </c>
      <c r="B460" s="1" t="s">
        <v>308</v>
      </c>
      <c r="C460" s="1" t="s">
        <v>0</v>
      </c>
    </row>
    <row r="461" spans="1:3">
      <c r="A461" s="2"/>
      <c r="B461" s="1"/>
      <c r="C461" s="1"/>
    </row>
    <row r="462" spans="1:3">
      <c r="A462" s="1">
        <v>232</v>
      </c>
      <c r="B462" s="1" t="s">
        <v>309</v>
      </c>
      <c r="C462" s="1" t="s">
        <v>15</v>
      </c>
    </row>
    <row r="463" spans="1:3">
      <c r="A463" s="1"/>
      <c r="B463" s="1"/>
      <c r="C463" s="1"/>
    </row>
    <row r="464" spans="1:3">
      <c r="A464" s="1">
        <v>233</v>
      </c>
      <c r="B464" s="1" t="s">
        <v>310</v>
      </c>
      <c r="C464" s="1" t="s">
        <v>22</v>
      </c>
    </row>
    <row r="465" spans="1:3">
      <c r="A465" s="1"/>
      <c r="B465" s="1"/>
      <c r="C465" s="1"/>
    </row>
    <row r="466" spans="1:3">
      <c r="A466" s="1">
        <v>234</v>
      </c>
      <c r="B466" s="1" t="s">
        <v>311</v>
      </c>
      <c r="C466" s="1" t="s">
        <v>1</v>
      </c>
    </row>
    <row r="467" spans="1:3">
      <c r="A467" s="1"/>
      <c r="B467" s="1"/>
      <c r="C467" s="1"/>
    </row>
    <row r="468" spans="1:3">
      <c r="A468" s="1">
        <v>235</v>
      </c>
      <c r="B468" s="1" t="s">
        <v>312</v>
      </c>
      <c r="C468" s="1" t="s">
        <v>71</v>
      </c>
    </row>
    <row r="469" spans="1:3">
      <c r="A469" s="1"/>
      <c r="B469" s="1"/>
      <c r="C469" s="1"/>
    </row>
    <row r="470" spans="1:3">
      <c r="A470" s="2">
        <f>236</f>
        <v>236</v>
      </c>
      <c r="B470" s="1" t="s">
        <v>313</v>
      </c>
      <c r="C470" s="1" t="s">
        <v>3</v>
      </c>
    </row>
    <row r="471" spans="1:3">
      <c r="A471" s="2"/>
      <c r="B471" s="1"/>
      <c r="C471" s="1"/>
    </row>
    <row r="472" spans="1:3">
      <c r="A472" s="2">
        <f>236</f>
        <v>236</v>
      </c>
      <c r="B472" s="1" t="s">
        <v>314</v>
      </c>
      <c r="C472" s="1" t="s">
        <v>49</v>
      </c>
    </row>
    <row r="473" spans="1:3">
      <c r="A473" s="2"/>
      <c r="B473" s="1"/>
      <c r="C473" s="1"/>
    </row>
    <row r="474" spans="1:3">
      <c r="A474" s="1">
        <v>238</v>
      </c>
      <c r="B474" s="1" t="s">
        <v>315</v>
      </c>
      <c r="C474" s="1" t="s">
        <v>1</v>
      </c>
    </row>
    <row r="475" spans="1:3">
      <c r="A475" s="1"/>
      <c r="B475" s="1"/>
      <c r="C475" s="1"/>
    </row>
    <row r="476" spans="1:3">
      <c r="A476" s="1">
        <v>239</v>
      </c>
      <c r="B476" s="1" t="s">
        <v>316</v>
      </c>
      <c r="C476" s="1" t="s">
        <v>2</v>
      </c>
    </row>
    <row r="477" spans="1:3">
      <c r="A477" s="1"/>
      <c r="B477" s="1"/>
      <c r="C477" s="1"/>
    </row>
    <row r="478" spans="1:3">
      <c r="A478" s="2">
        <f>240</f>
        <v>240</v>
      </c>
      <c r="B478" s="1" t="s">
        <v>317</v>
      </c>
      <c r="C478" s="1" t="s">
        <v>15</v>
      </c>
    </row>
    <row r="479" spans="1:3">
      <c r="A479" s="2"/>
      <c r="B479" s="1"/>
      <c r="C479" s="1"/>
    </row>
    <row r="480" spans="1:3">
      <c r="A480" s="2">
        <f>240</f>
        <v>240</v>
      </c>
      <c r="B480" s="1" t="s">
        <v>318</v>
      </c>
      <c r="C480" s="1" t="s">
        <v>8</v>
      </c>
    </row>
    <row r="481" spans="1:3">
      <c r="A481" s="2"/>
      <c r="B481" s="1"/>
      <c r="C481" s="1"/>
    </row>
    <row r="482" spans="1:3">
      <c r="A482" s="1">
        <v>242</v>
      </c>
      <c r="B482" s="1" t="s">
        <v>319</v>
      </c>
      <c r="C482" s="1" t="s">
        <v>3</v>
      </c>
    </row>
    <row r="483" spans="1:3">
      <c r="A483" s="1"/>
      <c r="B483" s="1"/>
      <c r="C483" s="1"/>
    </row>
    <row r="484" spans="1:3">
      <c r="A484" s="2">
        <f>243</f>
        <v>243</v>
      </c>
      <c r="B484" s="1" t="s">
        <v>320</v>
      </c>
      <c r="C484" s="1" t="s">
        <v>0</v>
      </c>
    </row>
    <row r="485" spans="1:3">
      <c r="A485" s="2"/>
      <c r="B485" s="1"/>
      <c r="C485" s="1"/>
    </row>
    <row r="486" spans="1:3">
      <c r="A486" s="2">
        <f>243</f>
        <v>243</v>
      </c>
      <c r="B486" s="1" t="s">
        <v>321</v>
      </c>
      <c r="C486" s="1" t="s">
        <v>23</v>
      </c>
    </row>
    <row r="487" spans="1:3">
      <c r="A487" s="2"/>
      <c r="B487" s="1"/>
      <c r="C487" s="1"/>
    </row>
    <row r="488" spans="1:3">
      <c r="A488" s="2">
        <f>245</f>
        <v>245</v>
      </c>
      <c r="B488" s="1" t="s">
        <v>322</v>
      </c>
      <c r="C488" s="1" t="s">
        <v>36</v>
      </c>
    </row>
    <row r="489" spans="1:3">
      <c r="A489" s="2"/>
      <c r="B489" s="1"/>
      <c r="C489" s="1"/>
    </row>
    <row r="490" spans="1:3">
      <c r="A490" s="2">
        <f>245</f>
        <v>245</v>
      </c>
      <c r="B490" s="1" t="s">
        <v>323</v>
      </c>
      <c r="C490" s="1" t="s">
        <v>7</v>
      </c>
    </row>
    <row r="491" spans="1:3">
      <c r="A491" s="2"/>
      <c r="B491" s="1"/>
      <c r="C491" s="1"/>
    </row>
    <row r="492" spans="1:3">
      <c r="A492" s="2">
        <f>247</f>
        <v>247</v>
      </c>
      <c r="B492" s="1" t="s">
        <v>324</v>
      </c>
      <c r="C492" s="1" t="s">
        <v>15</v>
      </c>
    </row>
    <row r="493" spans="1:3">
      <c r="A493" s="2"/>
      <c r="B493" s="1"/>
      <c r="C493" s="1"/>
    </row>
    <row r="494" spans="1:3">
      <c r="A494" s="2">
        <f>247</f>
        <v>247</v>
      </c>
      <c r="B494" s="1" t="s">
        <v>325</v>
      </c>
      <c r="C494" s="1" t="s">
        <v>15</v>
      </c>
    </row>
    <row r="495" spans="1:3">
      <c r="A495" s="2"/>
      <c r="B495" s="1"/>
      <c r="C495" s="1"/>
    </row>
    <row r="496" spans="1:3">
      <c r="A496" s="1">
        <v>249</v>
      </c>
      <c r="B496" s="1" t="s">
        <v>326</v>
      </c>
      <c r="C496" s="1" t="s">
        <v>0</v>
      </c>
    </row>
    <row r="497" spans="1:3">
      <c r="A497" s="1"/>
      <c r="B497" s="1"/>
      <c r="C497" s="1"/>
    </row>
    <row r="498" spans="1:3">
      <c r="A498" s="2">
        <f>250</f>
        <v>250</v>
      </c>
      <c r="B498" s="1" t="s">
        <v>327</v>
      </c>
      <c r="C498" s="1" t="s">
        <v>8</v>
      </c>
    </row>
    <row r="499" spans="1:3">
      <c r="A499" s="2"/>
      <c r="B499" s="1"/>
      <c r="C499" s="1"/>
    </row>
    <row r="500" spans="1:3">
      <c r="A500" s="2">
        <f>250</f>
        <v>250</v>
      </c>
      <c r="B500" s="1" t="s">
        <v>328</v>
      </c>
      <c r="C500" s="1" t="s">
        <v>6</v>
      </c>
    </row>
    <row r="501" spans="1:3">
      <c r="A501" s="2"/>
      <c r="B501" s="1"/>
      <c r="C501" s="1"/>
    </row>
    <row r="502" spans="1:3">
      <c r="A502" s="1">
        <v>252</v>
      </c>
      <c r="B502" s="1" t="s">
        <v>329</v>
      </c>
      <c r="C502" s="1" t="s">
        <v>0</v>
      </c>
    </row>
    <row r="503" spans="1:3">
      <c r="A503" s="1"/>
      <c r="B503" s="1"/>
      <c r="C503" s="1"/>
    </row>
    <row r="504" spans="1:3">
      <c r="A504" s="1">
        <v>253</v>
      </c>
      <c r="B504" s="1" t="s">
        <v>330</v>
      </c>
      <c r="C504" s="1" t="s">
        <v>40</v>
      </c>
    </row>
    <row r="505" spans="1:3">
      <c r="A505" s="1"/>
      <c r="B505" s="1"/>
      <c r="C505" s="1"/>
    </row>
    <row r="506" spans="1:3">
      <c r="A506" s="2">
        <f>254</f>
        <v>254</v>
      </c>
      <c r="B506" s="1" t="s">
        <v>331</v>
      </c>
      <c r="C506" s="1" t="s">
        <v>43</v>
      </c>
    </row>
    <row r="507" spans="1:3">
      <c r="A507" s="2"/>
      <c r="B507" s="1"/>
      <c r="C507" s="1"/>
    </row>
    <row r="508" spans="1:3">
      <c r="A508" s="2">
        <f>254</f>
        <v>254</v>
      </c>
      <c r="B508" s="1" t="s">
        <v>332</v>
      </c>
      <c r="C508" s="1" t="s">
        <v>2</v>
      </c>
    </row>
    <row r="509" spans="1:3">
      <c r="A509" s="2"/>
      <c r="B509" s="1"/>
      <c r="C509" s="1"/>
    </row>
    <row r="510" spans="1:3">
      <c r="A510" s="2">
        <f>256</f>
        <v>256</v>
      </c>
      <c r="B510" s="1" t="s">
        <v>333</v>
      </c>
      <c r="C510" s="1" t="s">
        <v>31</v>
      </c>
    </row>
    <row r="511" spans="1:3">
      <c r="A511" s="2"/>
      <c r="B511" s="1"/>
      <c r="C511" s="1"/>
    </row>
    <row r="512" spans="1:3">
      <c r="A512" s="2">
        <f>256</f>
        <v>256</v>
      </c>
      <c r="B512" s="1" t="s">
        <v>334</v>
      </c>
      <c r="C512" s="1" t="s">
        <v>43</v>
      </c>
    </row>
    <row r="513" spans="1:3">
      <c r="A513" s="2"/>
      <c r="B513" s="1"/>
      <c r="C513" s="1"/>
    </row>
    <row r="514" spans="1:3">
      <c r="A514" s="2">
        <f>256</f>
        <v>256</v>
      </c>
      <c r="B514" s="1" t="s">
        <v>335</v>
      </c>
      <c r="C514" s="1" t="s">
        <v>21</v>
      </c>
    </row>
    <row r="515" spans="1:3">
      <c r="A515" s="2"/>
      <c r="B515" s="1"/>
      <c r="C515" s="1"/>
    </row>
    <row r="516" spans="1:3">
      <c r="A516" s="2">
        <f>259</f>
        <v>259</v>
      </c>
      <c r="B516" s="1" t="s">
        <v>336</v>
      </c>
      <c r="C516" s="1" t="s">
        <v>2</v>
      </c>
    </row>
    <row r="517" spans="1:3">
      <c r="A517" s="2"/>
      <c r="B517" s="1"/>
      <c r="C517" s="1"/>
    </row>
    <row r="518" spans="1:3">
      <c r="A518" s="2">
        <f>259</f>
        <v>259</v>
      </c>
      <c r="B518" s="1" t="s">
        <v>337</v>
      </c>
      <c r="C518" s="1" t="s">
        <v>13</v>
      </c>
    </row>
    <row r="519" spans="1:3">
      <c r="A519" s="2"/>
      <c r="B519" s="1"/>
      <c r="C519" s="1"/>
    </row>
    <row r="520" spans="1:3">
      <c r="A520" s="2">
        <f>259</f>
        <v>259</v>
      </c>
      <c r="B520" s="1" t="s">
        <v>338</v>
      </c>
      <c r="C520" s="1" t="s">
        <v>1</v>
      </c>
    </row>
    <row r="521" spans="1:3">
      <c r="A521" s="2"/>
      <c r="B521" s="1"/>
      <c r="C521" s="1"/>
    </row>
    <row r="522" spans="1:3">
      <c r="A522" s="1">
        <v>262</v>
      </c>
      <c r="B522" s="1" t="s">
        <v>339</v>
      </c>
      <c r="C522" s="1" t="s">
        <v>15</v>
      </c>
    </row>
    <row r="523" spans="1:3">
      <c r="A523" s="1"/>
      <c r="B523" s="1"/>
      <c r="C523" s="1"/>
    </row>
    <row r="524" spans="1:3">
      <c r="A524" s="1">
        <v>263</v>
      </c>
      <c r="B524" s="1" t="s">
        <v>340</v>
      </c>
      <c r="C524" s="1" t="s">
        <v>0</v>
      </c>
    </row>
    <row r="525" spans="1:3">
      <c r="A525" s="1"/>
      <c r="B525" s="1"/>
      <c r="C525" s="1"/>
    </row>
    <row r="526" spans="1:3">
      <c r="A526" s="2">
        <f>264</f>
        <v>264</v>
      </c>
      <c r="B526" s="1" t="s">
        <v>341</v>
      </c>
      <c r="C526" s="1" t="s">
        <v>40</v>
      </c>
    </row>
    <row r="527" spans="1:3">
      <c r="A527" s="2"/>
      <c r="B527" s="1"/>
      <c r="C527" s="1"/>
    </row>
    <row r="528" spans="1:3">
      <c r="A528" s="2">
        <f>264</f>
        <v>264</v>
      </c>
      <c r="B528" s="1" t="s">
        <v>342</v>
      </c>
      <c r="C528" s="1" t="s">
        <v>19</v>
      </c>
    </row>
    <row r="529" spans="1:3">
      <c r="A529" s="2"/>
      <c r="B529" s="1"/>
      <c r="C529" s="1"/>
    </row>
    <row r="530" spans="1:3">
      <c r="A530" s="2">
        <f>264</f>
        <v>264</v>
      </c>
      <c r="B530" s="1" t="s">
        <v>343</v>
      </c>
      <c r="C530" s="1" t="s">
        <v>35</v>
      </c>
    </row>
    <row r="531" spans="1:3">
      <c r="A531" s="2"/>
      <c r="B531" s="1"/>
      <c r="C531" s="1"/>
    </row>
    <row r="532" spans="1:3">
      <c r="A532" s="2">
        <f>264</f>
        <v>264</v>
      </c>
      <c r="B532" s="1" t="s">
        <v>344</v>
      </c>
      <c r="C532" s="1" t="s">
        <v>1</v>
      </c>
    </row>
    <row r="533" spans="1:3">
      <c r="A533" s="2"/>
      <c r="B533" s="1"/>
      <c r="C533" s="1"/>
    </row>
    <row r="534" spans="1:3">
      <c r="A534" s="2">
        <f>267</f>
        <v>267</v>
      </c>
      <c r="B534" s="1" t="s">
        <v>345</v>
      </c>
      <c r="C534" s="1" t="s">
        <v>37</v>
      </c>
    </row>
    <row r="535" spans="1:3">
      <c r="A535" s="2"/>
      <c r="B535" s="1"/>
      <c r="C535" s="1"/>
    </row>
    <row r="536" spans="1:3">
      <c r="A536" s="2">
        <f>267</f>
        <v>267</v>
      </c>
      <c r="B536" s="1" t="s">
        <v>346</v>
      </c>
      <c r="C536" s="1" t="s">
        <v>1</v>
      </c>
    </row>
    <row r="537" spans="1:3">
      <c r="A537" s="2"/>
      <c r="B537" s="1"/>
      <c r="C537" s="1"/>
    </row>
    <row r="538" spans="1:3">
      <c r="A538" s="1">
        <v>269</v>
      </c>
      <c r="B538" s="1" t="s">
        <v>347</v>
      </c>
      <c r="C538" s="1" t="s">
        <v>3</v>
      </c>
    </row>
    <row r="539" spans="1:3">
      <c r="A539" s="1"/>
      <c r="B539" s="1"/>
      <c r="C539" s="1"/>
    </row>
    <row r="540" spans="1:3">
      <c r="A540" s="2">
        <f>270</f>
        <v>270</v>
      </c>
      <c r="B540" s="1" t="s">
        <v>348</v>
      </c>
      <c r="C540" s="1" t="s">
        <v>22</v>
      </c>
    </row>
    <row r="541" spans="1:3">
      <c r="A541" s="2"/>
      <c r="B541" s="1"/>
      <c r="C541" s="1"/>
    </row>
    <row r="542" spans="1:3">
      <c r="A542" s="2">
        <f>270</f>
        <v>270</v>
      </c>
      <c r="B542" s="1" t="s">
        <v>349</v>
      </c>
      <c r="C542" s="1" t="s">
        <v>3</v>
      </c>
    </row>
    <row r="543" spans="1:3">
      <c r="A543" s="2"/>
      <c r="B543" s="1"/>
      <c r="C543" s="1"/>
    </row>
    <row r="544" spans="1:3">
      <c r="A544" s="2">
        <f>272</f>
        <v>272</v>
      </c>
      <c r="B544" s="1" t="s">
        <v>350</v>
      </c>
      <c r="C544" s="1" t="s">
        <v>2</v>
      </c>
    </row>
    <row r="545" spans="1:3">
      <c r="A545" s="2"/>
      <c r="B545" s="1"/>
      <c r="C545" s="1"/>
    </row>
    <row r="546" spans="1:3">
      <c r="A546" s="1">
        <v>274</v>
      </c>
      <c r="B546" s="1" t="s">
        <v>351</v>
      </c>
      <c r="C546" s="1" t="s">
        <v>1</v>
      </c>
    </row>
    <row r="547" spans="1:3">
      <c r="A547" s="1"/>
      <c r="B547" s="1"/>
      <c r="C547" s="1"/>
    </row>
    <row r="548" spans="1:3">
      <c r="A548" s="1">
        <v>275</v>
      </c>
      <c r="B548" s="1" t="s">
        <v>352</v>
      </c>
      <c r="C548" s="1" t="s">
        <v>22</v>
      </c>
    </row>
    <row r="549" spans="1:3">
      <c r="A549" s="1"/>
      <c r="B549" s="1"/>
      <c r="C549" s="1"/>
    </row>
    <row r="550" spans="1:3">
      <c r="A550" s="1">
        <v>276</v>
      </c>
      <c r="B550" s="1" t="s">
        <v>353</v>
      </c>
      <c r="C550" s="1" t="s">
        <v>26</v>
      </c>
    </row>
    <row r="551" spans="1:3">
      <c r="A551" s="1"/>
      <c r="B551" s="1"/>
      <c r="C551" s="1"/>
    </row>
    <row r="552" spans="1:3">
      <c r="A552" s="2">
        <f>277</f>
        <v>277</v>
      </c>
      <c r="B552" s="1" t="s">
        <v>354</v>
      </c>
      <c r="C552" s="1" t="s">
        <v>1</v>
      </c>
    </row>
    <row r="553" spans="1:3">
      <c r="A553" s="2"/>
      <c r="B553" s="1"/>
      <c r="C553" s="1"/>
    </row>
    <row r="554" spans="1:3">
      <c r="A554" s="2">
        <f>277</f>
        <v>277</v>
      </c>
      <c r="B554" s="1" t="s">
        <v>355</v>
      </c>
      <c r="C554" s="1" t="s">
        <v>33</v>
      </c>
    </row>
    <row r="555" spans="1:3">
      <c r="A555" s="2"/>
      <c r="B555" s="1"/>
      <c r="C555" s="1"/>
    </row>
    <row r="556" spans="1:3">
      <c r="A556" s="2">
        <f>279</f>
        <v>279</v>
      </c>
      <c r="B556" s="1" t="s">
        <v>356</v>
      </c>
      <c r="C556" s="1" t="s">
        <v>7</v>
      </c>
    </row>
    <row r="557" spans="1:3">
      <c r="A557" s="2"/>
      <c r="B557" s="1"/>
      <c r="C557" s="1"/>
    </row>
    <row r="558" spans="1:3">
      <c r="A558" s="2">
        <f>279</f>
        <v>279</v>
      </c>
      <c r="B558" s="1" t="s">
        <v>357</v>
      </c>
      <c r="C558" s="1" t="s">
        <v>15</v>
      </c>
    </row>
    <row r="559" spans="1:3">
      <c r="A559" s="2"/>
      <c r="B559" s="1"/>
      <c r="C559" s="1"/>
    </row>
    <row r="560" spans="1:3">
      <c r="A560" s="1">
        <v>281</v>
      </c>
      <c r="B560" s="1" t="s">
        <v>358</v>
      </c>
      <c r="C560" s="1" t="s">
        <v>22</v>
      </c>
    </row>
    <row r="561" spans="1:3">
      <c r="A561" s="1"/>
      <c r="B561" s="1"/>
      <c r="C561" s="1"/>
    </row>
    <row r="562" spans="1:3">
      <c r="A562" s="2">
        <f>281</f>
        <v>281</v>
      </c>
      <c r="B562" s="1" t="s">
        <v>359</v>
      </c>
      <c r="C562" s="1" t="s">
        <v>2</v>
      </c>
    </row>
    <row r="563" spans="1:3">
      <c r="A563" s="2"/>
      <c r="B563" s="1"/>
      <c r="C563" s="1"/>
    </row>
    <row r="564" spans="1:3">
      <c r="A564" s="1">
        <v>282</v>
      </c>
      <c r="B564" s="1" t="s">
        <v>360</v>
      </c>
      <c r="C564" s="1" t="s">
        <v>21</v>
      </c>
    </row>
    <row r="565" spans="1:3">
      <c r="A565" s="1"/>
      <c r="B565" s="1"/>
      <c r="C565" s="1"/>
    </row>
    <row r="566" spans="1:3">
      <c r="A566" s="2">
        <f>283</f>
        <v>283</v>
      </c>
      <c r="B566" s="1" t="s">
        <v>361</v>
      </c>
      <c r="C566" s="1" t="s">
        <v>0</v>
      </c>
    </row>
    <row r="567" spans="1:3">
      <c r="A567" s="2"/>
      <c r="B567" s="1"/>
      <c r="C567" s="1"/>
    </row>
    <row r="568" spans="1:3">
      <c r="A568" s="2">
        <f>283</f>
        <v>283</v>
      </c>
      <c r="B568" s="1" t="s">
        <v>362</v>
      </c>
      <c r="C568" s="1" t="s">
        <v>23</v>
      </c>
    </row>
    <row r="569" spans="1:3">
      <c r="A569" s="2"/>
      <c r="B569" s="1"/>
      <c r="C569" s="1"/>
    </row>
    <row r="570" spans="1:3">
      <c r="A570" s="2">
        <f>283</f>
        <v>283</v>
      </c>
      <c r="B570" s="1" t="s">
        <v>363</v>
      </c>
      <c r="C570" s="1" t="s">
        <v>4</v>
      </c>
    </row>
    <row r="571" spans="1:3">
      <c r="A571" s="2"/>
      <c r="B571" s="1"/>
      <c r="C571" s="1"/>
    </row>
    <row r="572" spans="1:3">
      <c r="A572" s="1">
        <v>286</v>
      </c>
      <c r="B572" s="1" t="s">
        <v>364</v>
      </c>
      <c r="C572" s="1" t="s">
        <v>9</v>
      </c>
    </row>
    <row r="573" spans="1:3">
      <c r="A573" s="1"/>
      <c r="B573" s="1"/>
      <c r="C573" s="1"/>
    </row>
    <row r="574" spans="1:3">
      <c r="A574" s="2">
        <f>287</f>
        <v>287</v>
      </c>
      <c r="B574" s="1" t="s">
        <v>365</v>
      </c>
      <c r="C574" s="1" t="s">
        <v>2</v>
      </c>
    </row>
    <row r="575" spans="1:3">
      <c r="A575" s="2"/>
      <c r="B575" s="1"/>
      <c r="C575" s="1"/>
    </row>
    <row r="576" spans="1:3">
      <c r="A576" s="2">
        <f>287</f>
        <v>287</v>
      </c>
      <c r="B576" s="1" t="s">
        <v>366</v>
      </c>
      <c r="C576" s="1" t="s">
        <v>4</v>
      </c>
    </row>
    <row r="577" spans="1:3">
      <c r="A577" s="2"/>
      <c r="B577" s="1"/>
      <c r="C577" s="1"/>
    </row>
    <row r="578" spans="1:3">
      <c r="A578" s="2">
        <f>289</f>
        <v>289</v>
      </c>
      <c r="B578" s="1" t="s">
        <v>367</v>
      </c>
      <c r="C578" s="1" t="s">
        <v>35</v>
      </c>
    </row>
    <row r="579" spans="1:3">
      <c r="A579" s="2"/>
      <c r="B579" s="1"/>
      <c r="C579" s="1"/>
    </row>
    <row r="580" spans="1:3">
      <c r="A580" s="2">
        <f>289</f>
        <v>289</v>
      </c>
      <c r="B580" s="1" t="s">
        <v>368</v>
      </c>
      <c r="C580" s="1" t="s">
        <v>7</v>
      </c>
    </row>
    <row r="581" spans="1:3">
      <c r="A581" s="2"/>
      <c r="B581" s="1"/>
      <c r="C581" s="1"/>
    </row>
    <row r="582" spans="1:3">
      <c r="A582" s="1">
        <v>291</v>
      </c>
      <c r="B582" s="1" t="s">
        <v>369</v>
      </c>
      <c r="C582" s="1" t="s">
        <v>8</v>
      </c>
    </row>
    <row r="583" spans="1:3">
      <c r="A583" s="1"/>
      <c r="B583" s="1"/>
      <c r="C583" s="1"/>
    </row>
    <row r="584" spans="1:3">
      <c r="A584" s="1">
        <v>292</v>
      </c>
      <c r="B584" s="1" t="s">
        <v>370</v>
      </c>
      <c r="C584" s="1" t="s">
        <v>29</v>
      </c>
    </row>
    <row r="585" spans="1:3">
      <c r="A585" s="1"/>
      <c r="B585" s="1"/>
      <c r="C585" s="1"/>
    </row>
    <row r="586" spans="1:3">
      <c r="A586" s="2">
        <f>293</f>
        <v>293</v>
      </c>
      <c r="B586" s="1" t="s">
        <v>371</v>
      </c>
      <c r="C586" s="1" t="s">
        <v>15</v>
      </c>
    </row>
    <row r="587" spans="1:3">
      <c r="A587" s="2"/>
      <c r="B587" s="1"/>
      <c r="C587" s="1"/>
    </row>
    <row r="588" spans="1:3">
      <c r="A588" s="2">
        <f>293</f>
        <v>293</v>
      </c>
      <c r="B588" s="1" t="s">
        <v>372</v>
      </c>
      <c r="C588" s="1" t="s">
        <v>19</v>
      </c>
    </row>
    <row r="589" spans="1:3">
      <c r="A589" s="2"/>
      <c r="B589" s="1"/>
      <c r="C589" s="1"/>
    </row>
    <row r="590" spans="1:3">
      <c r="A590" s="2">
        <f>293</f>
        <v>293</v>
      </c>
      <c r="B590" s="1" t="s">
        <v>373</v>
      </c>
      <c r="C590" s="1" t="s">
        <v>3</v>
      </c>
    </row>
    <row r="591" spans="1:3">
      <c r="A591" s="2"/>
      <c r="B591" s="1"/>
      <c r="C591" s="1"/>
    </row>
    <row r="592" spans="1:3">
      <c r="A592" s="2">
        <f>296</f>
        <v>296</v>
      </c>
      <c r="B592" s="1" t="s">
        <v>374</v>
      </c>
      <c r="C592" s="1" t="s">
        <v>22</v>
      </c>
    </row>
    <row r="593" spans="1:3">
      <c r="A593" s="2"/>
      <c r="B593" s="1"/>
      <c r="C593" s="1"/>
    </row>
    <row r="594" spans="1:3">
      <c r="A594" s="2">
        <f>296</f>
        <v>296</v>
      </c>
      <c r="B594" s="1" t="s">
        <v>375</v>
      </c>
      <c r="C594" s="1" t="s">
        <v>1</v>
      </c>
    </row>
    <row r="595" spans="1:3">
      <c r="A595" s="2"/>
      <c r="B595" s="1"/>
      <c r="C595" s="1"/>
    </row>
    <row r="596" spans="1:3">
      <c r="A596" s="2">
        <f>296</f>
        <v>296</v>
      </c>
      <c r="B596" s="1" t="s">
        <v>376</v>
      </c>
      <c r="C596" s="1" t="s">
        <v>10</v>
      </c>
    </row>
    <row r="597" spans="1:3">
      <c r="A597" s="2"/>
      <c r="B597" s="1"/>
      <c r="C597" s="1"/>
    </row>
    <row r="598" spans="1:3">
      <c r="A598" s="2">
        <f>299</f>
        <v>299</v>
      </c>
      <c r="B598" s="1" t="s">
        <v>377</v>
      </c>
      <c r="C598" s="1" t="s">
        <v>1046</v>
      </c>
    </row>
    <row r="599" spans="1:3">
      <c r="A599" s="2"/>
      <c r="B599" s="1"/>
      <c r="C599" s="1"/>
    </row>
    <row r="600" spans="1:3">
      <c r="A600" s="2">
        <f>299</f>
        <v>299</v>
      </c>
      <c r="B600" s="1" t="s">
        <v>378</v>
      </c>
      <c r="C600" s="1" t="s">
        <v>31</v>
      </c>
    </row>
    <row r="601" spans="1:3">
      <c r="A601" s="2"/>
      <c r="B601" s="1"/>
      <c r="C601" s="1"/>
    </row>
    <row r="602" spans="1:3">
      <c r="A602" s="2">
        <f>301</f>
        <v>301</v>
      </c>
      <c r="B602" s="1" t="s">
        <v>379</v>
      </c>
      <c r="C602" s="1" t="s">
        <v>0</v>
      </c>
    </row>
    <row r="603" spans="1:3">
      <c r="A603" s="2"/>
      <c r="B603" s="1"/>
      <c r="C603" s="1"/>
    </row>
    <row r="604" spans="1:3">
      <c r="A604" s="2">
        <f>301</f>
        <v>301</v>
      </c>
      <c r="B604" s="1" t="s">
        <v>380</v>
      </c>
      <c r="C604" s="1" t="s">
        <v>54</v>
      </c>
    </row>
    <row r="605" spans="1:3">
      <c r="A605" s="2"/>
      <c r="B605" s="1"/>
      <c r="C605" s="1"/>
    </row>
    <row r="606" spans="1:3">
      <c r="A606" s="1">
        <v>303</v>
      </c>
      <c r="B606" s="1" t="s">
        <v>381</v>
      </c>
      <c r="C606" s="1" t="s">
        <v>3</v>
      </c>
    </row>
    <row r="607" spans="1:3">
      <c r="A607" s="1"/>
      <c r="B607" s="1"/>
      <c r="C607" s="1"/>
    </row>
    <row r="608" spans="1:3">
      <c r="A608" s="1">
        <v>304</v>
      </c>
      <c r="B608" s="1" t="s">
        <v>382</v>
      </c>
      <c r="C608" s="1" t="s">
        <v>0</v>
      </c>
    </row>
    <row r="609" spans="1:3">
      <c r="A609" s="1"/>
      <c r="B609" s="1"/>
      <c r="C609" s="1"/>
    </row>
    <row r="610" spans="1:3">
      <c r="A610" s="2">
        <f>305</f>
        <v>305</v>
      </c>
      <c r="B610" s="1" t="s">
        <v>383</v>
      </c>
      <c r="C610" s="1" t="s">
        <v>3</v>
      </c>
    </row>
    <row r="611" spans="1:3">
      <c r="A611" s="2"/>
      <c r="B611" s="1"/>
      <c r="C611" s="1"/>
    </row>
    <row r="612" spans="1:3">
      <c r="A612" s="2">
        <f>305</f>
        <v>305</v>
      </c>
      <c r="B612" s="1" t="s">
        <v>384</v>
      </c>
      <c r="C612" s="1" t="s">
        <v>54</v>
      </c>
    </row>
    <row r="613" spans="1:3">
      <c r="A613" s="2"/>
      <c r="B613" s="1"/>
      <c r="C613" s="1"/>
    </row>
    <row r="614" spans="1:3">
      <c r="A614" s="1">
        <v>307</v>
      </c>
      <c r="B614" s="1" t="s">
        <v>385</v>
      </c>
      <c r="C614" s="1" t="s">
        <v>10</v>
      </c>
    </row>
    <row r="615" spans="1:3">
      <c r="A615" s="1"/>
      <c r="B615" s="1"/>
      <c r="C615" s="1"/>
    </row>
    <row r="616" spans="1:3">
      <c r="A616" s="2">
        <f>308</f>
        <v>308</v>
      </c>
      <c r="B616" s="1" t="s">
        <v>386</v>
      </c>
      <c r="C616" s="1" t="s">
        <v>2</v>
      </c>
    </row>
    <row r="617" spans="1:3">
      <c r="A617" s="2"/>
      <c r="B617" s="1"/>
      <c r="C617" s="1"/>
    </row>
    <row r="618" spans="1:3">
      <c r="A618" s="2">
        <f>308</f>
        <v>308</v>
      </c>
      <c r="B618" s="1" t="s">
        <v>387</v>
      </c>
      <c r="C618" s="1" t="s">
        <v>1</v>
      </c>
    </row>
    <row r="619" spans="1:3">
      <c r="A619" s="2"/>
      <c r="B619" s="1"/>
      <c r="C619" s="1"/>
    </row>
    <row r="620" spans="1:3">
      <c r="A620" s="2">
        <f>308</f>
        <v>308</v>
      </c>
      <c r="B620" s="1" t="s">
        <v>388</v>
      </c>
      <c r="C620" s="1" t="s">
        <v>19</v>
      </c>
    </row>
    <row r="621" spans="1:3">
      <c r="A621" s="2"/>
      <c r="B621" s="1"/>
      <c r="C621" s="1"/>
    </row>
    <row r="622" spans="1:3">
      <c r="A622" s="1">
        <v>311</v>
      </c>
      <c r="B622" s="1" t="s">
        <v>389</v>
      </c>
      <c r="C622" s="1" t="s">
        <v>34</v>
      </c>
    </row>
    <row r="623" spans="1:3">
      <c r="A623" s="1"/>
      <c r="B623" s="1"/>
      <c r="C623" s="1"/>
    </row>
    <row r="624" spans="1:3">
      <c r="A624" s="1">
        <v>312</v>
      </c>
      <c r="B624" s="1" t="s">
        <v>390</v>
      </c>
      <c r="C624" s="1" t="s">
        <v>1</v>
      </c>
    </row>
    <row r="625" spans="1:3">
      <c r="A625" s="1"/>
      <c r="B625" s="1"/>
      <c r="C625" s="1"/>
    </row>
    <row r="626" spans="1:3">
      <c r="A626" s="1">
        <v>313</v>
      </c>
      <c r="B626" s="1" t="s">
        <v>391</v>
      </c>
      <c r="C626" s="1" t="s">
        <v>15</v>
      </c>
    </row>
    <row r="627" spans="1:3">
      <c r="A627" s="1"/>
      <c r="B627" s="1"/>
      <c r="C627" s="1"/>
    </row>
    <row r="628" spans="1:3">
      <c r="A628" s="2">
        <f>314</f>
        <v>314</v>
      </c>
      <c r="B628" s="1" t="s">
        <v>392</v>
      </c>
      <c r="C628" s="1" t="s">
        <v>75</v>
      </c>
    </row>
    <row r="629" spans="1:3">
      <c r="A629" s="2"/>
      <c r="B629" s="1"/>
      <c r="C629" s="1"/>
    </row>
    <row r="630" spans="1:3">
      <c r="A630" s="2">
        <f>314</f>
        <v>314</v>
      </c>
      <c r="B630" s="1" t="s">
        <v>393</v>
      </c>
      <c r="C630" s="1" t="s">
        <v>24</v>
      </c>
    </row>
    <row r="631" spans="1:3">
      <c r="A631" s="2"/>
      <c r="B631" s="1"/>
      <c r="C631" s="1"/>
    </row>
    <row r="632" spans="1:3">
      <c r="A632" s="2">
        <f>316</f>
        <v>316</v>
      </c>
      <c r="B632" s="1" t="s">
        <v>394</v>
      </c>
      <c r="C632" s="1" t="s">
        <v>29</v>
      </c>
    </row>
    <row r="633" spans="1:3">
      <c r="A633" s="2"/>
      <c r="B633" s="1"/>
      <c r="C633" s="1"/>
    </row>
    <row r="634" spans="1:3">
      <c r="A634" s="2">
        <f>316</f>
        <v>316</v>
      </c>
      <c r="B634" s="1" t="s">
        <v>395</v>
      </c>
      <c r="C634" s="1" t="s">
        <v>21</v>
      </c>
    </row>
    <row r="635" spans="1:3">
      <c r="A635" s="2"/>
      <c r="B635" s="1"/>
      <c r="C635" s="1"/>
    </row>
    <row r="636" spans="1:3">
      <c r="A636" s="1">
        <v>318</v>
      </c>
      <c r="B636" s="1" t="s">
        <v>396</v>
      </c>
      <c r="C636" s="1" t="s">
        <v>0</v>
      </c>
    </row>
    <row r="637" spans="1:3">
      <c r="A637" s="1"/>
      <c r="B637" s="1"/>
      <c r="C637" s="1"/>
    </row>
    <row r="638" spans="1:3">
      <c r="A638" s="2">
        <f>319</f>
        <v>319</v>
      </c>
      <c r="B638" s="1" t="s">
        <v>397</v>
      </c>
      <c r="C638" s="1" t="s">
        <v>21</v>
      </c>
    </row>
    <row r="639" spans="1:3">
      <c r="A639" s="2"/>
      <c r="B639" s="1"/>
      <c r="C639" s="1"/>
    </row>
    <row r="640" spans="1:3">
      <c r="A640" s="2">
        <f>319</f>
        <v>319</v>
      </c>
      <c r="B640" s="1" t="s">
        <v>398</v>
      </c>
      <c r="C640" s="1" t="s">
        <v>17</v>
      </c>
    </row>
    <row r="641" spans="1:3">
      <c r="A641" s="2"/>
      <c r="B641" s="1"/>
      <c r="C641" s="1"/>
    </row>
    <row r="642" spans="1:3">
      <c r="A642" s="2">
        <f>319</f>
        <v>319</v>
      </c>
      <c r="B642" s="1" t="s">
        <v>399</v>
      </c>
      <c r="C642" s="1" t="s">
        <v>29</v>
      </c>
    </row>
    <row r="643" spans="1:3">
      <c r="A643" s="2"/>
      <c r="B643" s="1"/>
      <c r="C643" s="1"/>
    </row>
    <row r="644" spans="1:3">
      <c r="A644" s="1">
        <v>322</v>
      </c>
      <c r="B644" s="1" t="s">
        <v>400</v>
      </c>
      <c r="C644" s="1" t="s">
        <v>6</v>
      </c>
    </row>
    <row r="645" spans="1:3">
      <c r="A645" s="1"/>
      <c r="B645" s="1"/>
      <c r="C645" s="1"/>
    </row>
    <row r="646" spans="1:3">
      <c r="A646" s="2">
        <f>323</f>
        <v>323</v>
      </c>
      <c r="B646" s="1" t="s">
        <v>401</v>
      </c>
      <c r="C646" s="1" t="s">
        <v>8</v>
      </c>
    </row>
    <row r="647" spans="1:3">
      <c r="A647" s="2"/>
      <c r="B647" s="1"/>
      <c r="C647" s="1"/>
    </row>
    <row r="648" spans="1:3">
      <c r="A648" s="2">
        <f>323</f>
        <v>323</v>
      </c>
      <c r="B648" s="1" t="s">
        <v>402</v>
      </c>
      <c r="C648" s="1" t="s">
        <v>0</v>
      </c>
    </row>
    <row r="649" spans="1:3">
      <c r="A649" s="2"/>
      <c r="B649" s="1"/>
      <c r="C649" s="1"/>
    </row>
    <row r="650" spans="1:3">
      <c r="A650" s="2">
        <f>325</f>
        <v>325</v>
      </c>
      <c r="B650" s="1" t="s">
        <v>403</v>
      </c>
      <c r="C650" s="1" t="s">
        <v>10</v>
      </c>
    </row>
    <row r="651" spans="1:3">
      <c r="A651" s="2"/>
      <c r="B651" s="1"/>
      <c r="C651" s="1"/>
    </row>
    <row r="652" spans="1:3">
      <c r="A652" s="2">
        <f>325</f>
        <v>325</v>
      </c>
      <c r="B652" s="1" t="s">
        <v>404</v>
      </c>
      <c r="C652" s="1" t="s">
        <v>15</v>
      </c>
    </row>
    <row r="653" spans="1:3">
      <c r="A653" s="2"/>
      <c r="B653" s="1"/>
      <c r="C653" s="1"/>
    </row>
    <row r="654" spans="1:3">
      <c r="A654" s="2">
        <f>325</f>
        <v>325</v>
      </c>
      <c r="B654" s="1" t="s">
        <v>405</v>
      </c>
      <c r="C654" s="1" t="s">
        <v>0</v>
      </c>
    </row>
    <row r="655" spans="1:3">
      <c r="A655" s="2"/>
      <c r="B655" s="1"/>
      <c r="C655" s="1"/>
    </row>
    <row r="656" spans="1:3">
      <c r="A656" s="2">
        <f>325</f>
        <v>325</v>
      </c>
      <c r="B656" s="1" t="s">
        <v>406</v>
      </c>
      <c r="C656" s="1" t="s">
        <v>21</v>
      </c>
    </row>
    <row r="657" spans="1:3">
      <c r="A657" s="2"/>
      <c r="B657" s="1"/>
      <c r="C657" s="1"/>
    </row>
    <row r="658" spans="1:3">
      <c r="A658" s="1">
        <v>329</v>
      </c>
      <c r="B658" s="1" t="s">
        <v>407</v>
      </c>
      <c r="C658" s="1" t="s">
        <v>35</v>
      </c>
    </row>
    <row r="659" spans="1:3">
      <c r="A659" s="1"/>
      <c r="B659" s="1"/>
      <c r="C659" s="1"/>
    </row>
    <row r="660" spans="1:3">
      <c r="A660" s="1">
        <v>330</v>
      </c>
      <c r="B660" s="1" t="s">
        <v>408</v>
      </c>
      <c r="C660" s="1" t="s">
        <v>3</v>
      </c>
    </row>
    <row r="661" spans="1:3">
      <c r="A661" s="1"/>
      <c r="B661" s="1"/>
      <c r="C661" s="1"/>
    </row>
    <row r="662" spans="1:3">
      <c r="A662" s="2">
        <f>331</f>
        <v>331</v>
      </c>
      <c r="B662" s="1" t="s">
        <v>409</v>
      </c>
      <c r="C662" s="1" t="s">
        <v>25</v>
      </c>
    </row>
    <row r="663" spans="1:3">
      <c r="A663" s="2"/>
      <c r="B663" s="1"/>
      <c r="C663" s="1"/>
    </row>
    <row r="664" spans="1:3">
      <c r="A664" s="2">
        <f>331</f>
        <v>331</v>
      </c>
      <c r="B664" s="1" t="s">
        <v>410</v>
      </c>
      <c r="C664" s="1" t="s">
        <v>2</v>
      </c>
    </row>
    <row r="665" spans="1:3">
      <c r="A665" s="2"/>
      <c r="B665" s="1"/>
      <c r="C665" s="1"/>
    </row>
    <row r="666" spans="1:3">
      <c r="A666" s="2">
        <f>331</f>
        <v>331</v>
      </c>
      <c r="B666" s="1" t="s">
        <v>411</v>
      </c>
      <c r="C666" s="1" t="s">
        <v>33</v>
      </c>
    </row>
    <row r="667" spans="1:3">
      <c r="A667" s="2"/>
      <c r="B667" s="1"/>
      <c r="C667" s="1"/>
    </row>
    <row r="668" spans="1:3">
      <c r="A668" s="2">
        <f>334</f>
        <v>334</v>
      </c>
      <c r="B668" s="1" t="s">
        <v>412</v>
      </c>
      <c r="C668" s="1" t="s">
        <v>36</v>
      </c>
    </row>
    <row r="669" spans="1:3">
      <c r="A669" s="2"/>
      <c r="B669" s="1"/>
      <c r="C669" s="1"/>
    </row>
    <row r="670" spans="1:3">
      <c r="A670" s="2">
        <f>334</f>
        <v>334</v>
      </c>
      <c r="B670" s="1" t="s">
        <v>413</v>
      </c>
      <c r="C670" s="1" t="s">
        <v>46</v>
      </c>
    </row>
    <row r="671" spans="1:3">
      <c r="A671" s="2"/>
      <c r="B671" s="1"/>
      <c r="C671" s="1"/>
    </row>
    <row r="672" spans="1:3">
      <c r="A672" s="1">
        <v>336</v>
      </c>
      <c r="B672" s="1" t="s">
        <v>414</v>
      </c>
      <c r="C672" s="1" t="s">
        <v>49</v>
      </c>
    </row>
    <row r="673" spans="1:3">
      <c r="A673" s="1"/>
      <c r="B673" s="1"/>
      <c r="C673" s="1"/>
    </row>
    <row r="674" spans="1:3">
      <c r="A674" s="1">
        <v>337</v>
      </c>
      <c r="B674" s="1" t="s">
        <v>415</v>
      </c>
      <c r="C674" s="1" t="s">
        <v>25</v>
      </c>
    </row>
    <row r="675" spans="1:3">
      <c r="A675" s="1"/>
      <c r="B675" s="1"/>
      <c r="C675" s="1"/>
    </row>
    <row r="676" spans="1:3">
      <c r="A676" s="1">
        <v>338</v>
      </c>
      <c r="B676" s="1" t="s">
        <v>416</v>
      </c>
      <c r="C676" s="1" t="s">
        <v>4</v>
      </c>
    </row>
    <row r="677" spans="1:3">
      <c r="A677" s="1"/>
      <c r="B677" s="1"/>
      <c r="C677" s="1"/>
    </row>
    <row r="678" spans="1:3">
      <c r="A678" s="2">
        <f>339</f>
        <v>339</v>
      </c>
      <c r="B678" s="1" t="s">
        <v>417</v>
      </c>
      <c r="C678" s="1" t="s">
        <v>31</v>
      </c>
    </row>
    <row r="679" spans="1:3">
      <c r="A679" s="2"/>
      <c r="B679" s="1"/>
      <c r="C679" s="1"/>
    </row>
    <row r="680" spans="1:3">
      <c r="A680" s="2">
        <f>339</f>
        <v>339</v>
      </c>
      <c r="B680" s="1" t="s">
        <v>418</v>
      </c>
      <c r="C680" s="1" t="s">
        <v>0</v>
      </c>
    </row>
    <row r="681" spans="1:3">
      <c r="A681" s="2"/>
      <c r="B681" s="1"/>
      <c r="C681" s="1"/>
    </row>
    <row r="682" spans="1:3">
      <c r="A682" s="2">
        <f>341</f>
        <v>341</v>
      </c>
      <c r="B682" s="1" t="s">
        <v>419</v>
      </c>
      <c r="C682" s="1" t="s">
        <v>0</v>
      </c>
    </row>
    <row r="683" spans="1:3">
      <c r="A683" s="2"/>
      <c r="B683" s="1"/>
      <c r="C683" s="1"/>
    </row>
    <row r="684" spans="1:3">
      <c r="A684" s="2">
        <f>341</f>
        <v>341</v>
      </c>
      <c r="B684" s="1" t="s">
        <v>420</v>
      </c>
      <c r="C684" s="1" t="s">
        <v>2</v>
      </c>
    </row>
    <row r="685" spans="1:3">
      <c r="A685" s="2"/>
      <c r="B685" s="1"/>
      <c r="C685" s="1"/>
    </row>
    <row r="686" spans="1:3">
      <c r="A686" s="1">
        <v>343</v>
      </c>
      <c r="B686" s="1" t="s">
        <v>421</v>
      </c>
      <c r="C686" s="1" t="s">
        <v>1</v>
      </c>
    </row>
    <row r="687" spans="1:3">
      <c r="A687" s="1"/>
      <c r="B687" s="1"/>
      <c r="C687" s="1"/>
    </row>
    <row r="688" spans="1:3">
      <c r="A688" s="2">
        <f>344</f>
        <v>344</v>
      </c>
      <c r="B688" s="1" t="s">
        <v>422</v>
      </c>
      <c r="C688" s="1" t="s">
        <v>21</v>
      </c>
    </row>
    <row r="689" spans="1:3">
      <c r="A689" s="2"/>
      <c r="B689" s="1"/>
      <c r="C689" s="1"/>
    </row>
    <row r="690" spans="1:3">
      <c r="A690" s="2">
        <f>344</f>
        <v>344</v>
      </c>
      <c r="B690" s="1" t="s">
        <v>423</v>
      </c>
      <c r="C690" s="1" t="s">
        <v>21</v>
      </c>
    </row>
    <row r="691" spans="1:3">
      <c r="A691" s="2"/>
      <c r="B691" s="1"/>
      <c r="C691" s="1"/>
    </row>
    <row r="692" spans="1:3">
      <c r="A692" s="2">
        <f>346</f>
        <v>346</v>
      </c>
      <c r="B692" s="1" t="s">
        <v>424</v>
      </c>
      <c r="C692" s="1" t="s">
        <v>0</v>
      </c>
    </row>
    <row r="693" spans="1:3">
      <c r="A693" s="2"/>
      <c r="B693" s="1"/>
      <c r="C693" s="1"/>
    </row>
    <row r="694" spans="1:3">
      <c r="A694" s="2">
        <f>346</f>
        <v>346</v>
      </c>
      <c r="B694" s="1" t="s">
        <v>425</v>
      </c>
      <c r="C694" s="1" t="s">
        <v>7</v>
      </c>
    </row>
    <row r="695" spans="1:3">
      <c r="A695" s="2"/>
      <c r="B695" s="1"/>
      <c r="C695" s="1"/>
    </row>
    <row r="696" spans="1:3">
      <c r="A696" s="2">
        <f>346</f>
        <v>346</v>
      </c>
      <c r="B696" s="1" t="s">
        <v>426</v>
      </c>
      <c r="C696" s="1" t="s">
        <v>1</v>
      </c>
    </row>
    <row r="697" spans="1:3">
      <c r="A697" s="2"/>
      <c r="B697" s="1"/>
      <c r="C697" s="1"/>
    </row>
    <row r="698" spans="1:3">
      <c r="A698" s="2">
        <f>347</f>
        <v>347</v>
      </c>
      <c r="B698" s="1" t="s">
        <v>427</v>
      </c>
      <c r="C698" s="1" t="s">
        <v>1</v>
      </c>
    </row>
    <row r="699" spans="1:3">
      <c r="A699" s="2"/>
      <c r="B699" s="1"/>
      <c r="C699" s="1"/>
    </row>
    <row r="700" spans="1:3">
      <c r="A700" s="2">
        <f>349</f>
        <v>349</v>
      </c>
      <c r="B700" s="1" t="s">
        <v>428</v>
      </c>
      <c r="C700" s="1" t="s">
        <v>67</v>
      </c>
    </row>
    <row r="701" spans="1:3">
      <c r="A701" s="2"/>
      <c r="B701" s="1"/>
      <c r="C701" s="1"/>
    </row>
    <row r="702" spans="1:3">
      <c r="A702" s="2">
        <f>349</f>
        <v>349</v>
      </c>
      <c r="B702" s="1" t="s">
        <v>429</v>
      </c>
      <c r="C702" s="1" t="s">
        <v>1047</v>
      </c>
    </row>
    <row r="703" spans="1:3">
      <c r="A703" s="2"/>
      <c r="B703" s="1"/>
      <c r="C703" s="1"/>
    </row>
    <row r="704" spans="1:3">
      <c r="A704" s="1">
        <v>351</v>
      </c>
      <c r="B704" s="1" t="s">
        <v>430</v>
      </c>
      <c r="C704" s="1" t="s">
        <v>6</v>
      </c>
    </row>
    <row r="705" spans="1:3">
      <c r="A705" s="1"/>
      <c r="B705" s="1"/>
      <c r="C705" s="1"/>
    </row>
    <row r="706" spans="1:3">
      <c r="A706" s="2">
        <f>352</f>
        <v>352</v>
      </c>
      <c r="B706" s="1" t="s">
        <v>431</v>
      </c>
      <c r="C706" s="1" t="s">
        <v>14</v>
      </c>
    </row>
    <row r="707" spans="1:3">
      <c r="A707" s="2"/>
      <c r="B707" s="1"/>
      <c r="C707" s="1"/>
    </row>
    <row r="708" spans="1:3">
      <c r="A708" s="2">
        <f>352</f>
        <v>352</v>
      </c>
      <c r="B708" s="1" t="s">
        <v>432</v>
      </c>
      <c r="C708" s="1" t="s">
        <v>0</v>
      </c>
    </row>
    <row r="709" spans="1:3">
      <c r="A709" s="2"/>
      <c r="B709" s="1"/>
      <c r="C709" s="1"/>
    </row>
    <row r="710" spans="1:3">
      <c r="A710" s="2">
        <f>355</f>
        <v>355</v>
      </c>
      <c r="B710" s="1" t="s">
        <v>433</v>
      </c>
      <c r="C710" s="1" t="s">
        <v>8</v>
      </c>
    </row>
    <row r="711" spans="1:3">
      <c r="A711" s="2"/>
      <c r="B711" s="1"/>
      <c r="C711" s="1"/>
    </row>
    <row r="712" spans="1:3">
      <c r="A712" s="2">
        <f>355</f>
        <v>355</v>
      </c>
      <c r="B712" s="1" t="s">
        <v>434</v>
      </c>
      <c r="C712" s="1" t="s">
        <v>3</v>
      </c>
    </row>
    <row r="713" spans="1:3">
      <c r="A713" s="2"/>
      <c r="B713" s="1"/>
      <c r="C713" s="1"/>
    </row>
    <row r="714" spans="1:3">
      <c r="A714" s="2">
        <f>357</f>
        <v>357</v>
      </c>
      <c r="B714" s="1" t="s">
        <v>435</v>
      </c>
      <c r="C714" s="1" t="s">
        <v>26</v>
      </c>
    </row>
    <row r="715" spans="1:3">
      <c r="A715" s="2"/>
      <c r="B715" s="1"/>
      <c r="C715" s="1"/>
    </row>
    <row r="716" spans="1:3">
      <c r="A716" s="2">
        <f>357</f>
        <v>357</v>
      </c>
      <c r="B716" s="1" t="s">
        <v>436</v>
      </c>
      <c r="C716" s="1" t="s">
        <v>11</v>
      </c>
    </row>
    <row r="717" spans="1:3">
      <c r="A717" s="2"/>
      <c r="B717" s="1"/>
      <c r="C717" s="1"/>
    </row>
    <row r="718" spans="1:3">
      <c r="A718" s="2">
        <f>357</f>
        <v>357</v>
      </c>
      <c r="B718" s="1" t="s">
        <v>437</v>
      </c>
      <c r="C718" s="1" t="s">
        <v>2</v>
      </c>
    </row>
    <row r="719" spans="1:3">
      <c r="A719" s="2"/>
      <c r="B719" s="1"/>
      <c r="C719" s="1"/>
    </row>
    <row r="720" spans="1:3">
      <c r="A720" s="1">
        <v>360</v>
      </c>
      <c r="B720" s="1" t="s">
        <v>438</v>
      </c>
      <c r="C720" s="1" t="s">
        <v>15</v>
      </c>
    </row>
    <row r="721" spans="1:3">
      <c r="A721" s="1"/>
      <c r="B721" s="1"/>
      <c r="C721" s="1"/>
    </row>
    <row r="722" spans="1:3">
      <c r="A722" s="2">
        <f>361</f>
        <v>361</v>
      </c>
      <c r="B722" s="1" t="s">
        <v>439</v>
      </c>
      <c r="C722" s="1" t="s">
        <v>18</v>
      </c>
    </row>
    <row r="723" spans="1:3">
      <c r="A723" s="2"/>
      <c r="B723" s="1"/>
      <c r="C723" s="1"/>
    </row>
    <row r="724" spans="1:3">
      <c r="A724" s="2">
        <f>361</f>
        <v>361</v>
      </c>
      <c r="B724" s="1" t="s">
        <v>440</v>
      </c>
      <c r="C724" s="1" t="s">
        <v>54</v>
      </c>
    </row>
    <row r="725" spans="1:3">
      <c r="A725" s="2"/>
      <c r="B725" s="1"/>
      <c r="C725" s="1"/>
    </row>
    <row r="726" spans="1:3">
      <c r="A726" s="2">
        <f>361</f>
        <v>361</v>
      </c>
      <c r="B726" s="1" t="s">
        <v>441</v>
      </c>
      <c r="C726" s="1" t="s">
        <v>1</v>
      </c>
    </row>
    <row r="727" spans="1:3">
      <c r="A727" s="2"/>
      <c r="B727" s="1"/>
      <c r="C727" s="1"/>
    </row>
    <row r="728" spans="1:3">
      <c r="A728" s="2">
        <f>364</f>
        <v>364</v>
      </c>
      <c r="B728" s="1" t="s">
        <v>442</v>
      </c>
      <c r="C728" s="1" t="s">
        <v>18</v>
      </c>
    </row>
    <row r="729" spans="1:3">
      <c r="A729" s="2"/>
      <c r="B729" s="1"/>
      <c r="C729" s="1"/>
    </row>
    <row r="730" spans="1:3">
      <c r="A730" s="2">
        <f>364</f>
        <v>364</v>
      </c>
      <c r="B730" s="1" t="s">
        <v>443</v>
      </c>
      <c r="C730" s="1" t="s">
        <v>25</v>
      </c>
    </row>
    <row r="731" spans="1:3">
      <c r="A731" s="2"/>
      <c r="B731" s="1"/>
      <c r="C731" s="1"/>
    </row>
    <row r="732" spans="1:3">
      <c r="A732" s="2">
        <f>364</f>
        <v>364</v>
      </c>
      <c r="B732" s="1" t="s">
        <v>444</v>
      </c>
      <c r="C732" s="1" t="s">
        <v>0</v>
      </c>
    </row>
    <row r="733" spans="1:3">
      <c r="A733" s="2"/>
      <c r="B733" s="1"/>
      <c r="C733" s="1"/>
    </row>
    <row r="734" spans="1:3">
      <c r="A734" s="2">
        <f>367</f>
        <v>367</v>
      </c>
      <c r="B734" s="1" t="s">
        <v>445</v>
      </c>
      <c r="C734" s="1" t="s">
        <v>0</v>
      </c>
    </row>
    <row r="735" spans="1:3">
      <c r="A735" s="2"/>
      <c r="B735" s="1"/>
      <c r="C735" s="1"/>
    </row>
    <row r="736" spans="1:3">
      <c r="A736" s="2">
        <f>367</f>
        <v>367</v>
      </c>
      <c r="B736" s="1" t="s">
        <v>446</v>
      </c>
      <c r="C736" s="1" t="s">
        <v>47</v>
      </c>
    </row>
    <row r="737" spans="1:3">
      <c r="A737" s="2"/>
      <c r="B737" s="1"/>
      <c r="C737" s="1"/>
    </row>
    <row r="738" spans="1:3">
      <c r="A738" s="2">
        <f>367</f>
        <v>367</v>
      </c>
      <c r="B738" s="1" t="s">
        <v>447</v>
      </c>
      <c r="C738" s="1" t="s">
        <v>15</v>
      </c>
    </row>
    <row r="739" spans="1:3">
      <c r="A739" s="2"/>
      <c r="B739" s="1"/>
      <c r="C739" s="1"/>
    </row>
    <row r="740" spans="1:3">
      <c r="A740" s="2">
        <f>367</f>
        <v>367</v>
      </c>
      <c r="B740" s="1" t="s">
        <v>448</v>
      </c>
      <c r="C740" s="1" t="s">
        <v>13</v>
      </c>
    </row>
    <row r="741" spans="1:3">
      <c r="A741" s="2"/>
      <c r="B741" s="1"/>
      <c r="C741" s="1"/>
    </row>
    <row r="742" spans="1:3">
      <c r="A742" s="2">
        <f>367</f>
        <v>367</v>
      </c>
      <c r="B742" s="1" t="s">
        <v>449</v>
      </c>
      <c r="C742" s="1" t="s">
        <v>6</v>
      </c>
    </row>
    <row r="743" spans="1:3">
      <c r="A743" s="2"/>
      <c r="B743" s="1"/>
      <c r="C743" s="1"/>
    </row>
    <row r="744" spans="1:3">
      <c r="A744" s="1">
        <v>372</v>
      </c>
      <c r="B744" s="1" t="s">
        <v>450</v>
      </c>
      <c r="C744" s="1" t="s">
        <v>5</v>
      </c>
    </row>
    <row r="745" spans="1:3">
      <c r="A745" s="1"/>
      <c r="B745" s="1"/>
      <c r="C745" s="1"/>
    </row>
    <row r="746" spans="1:3">
      <c r="A746" s="2">
        <f>373</f>
        <v>373</v>
      </c>
      <c r="B746" s="1" t="s">
        <v>451</v>
      </c>
      <c r="C746" s="1" t="s">
        <v>22</v>
      </c>
    </row>
    <row r="747" spans="1:3">
      <c r="A747" s="2"/>
      <c r="B747" s="1"/>
      <c r="C747" s="1"/>
    </row>
    <row r="748" spans="1:3">
      <c r="A748" s="2">
        <f>373</f>
        <v>373</v>
      </c>
      <c r="B748" s="1" t="s">
        <v>452</v>
      </c>
      <c r="C748" s="1" t="s">
        <v>8</v>
      </c>
    </row>
    <row r="749" spans="1:3">
      <c r="A749" s="2"/>
      <c r="B749" s="1"/>
      <c r="C749" s="1"/>
    </row>
    <row r="750" spans="1:3">
      <c r="A750" s="2">
        <f>373</f>
        <v>373</v>
      </c>
      <c r="B750" s="1" t="s">
        <v>453</v>
      </c>
      <c r="C750" s="1" t="s">
        <v>1</v>
      </c>
    </row>
    <row r="751" spans="1:3">
      <c r="A751" s="2"/>
      <c r="B751" s="1"/>
      <c r="C751" s="1"/>
    </row>
    <row r="752" spans="1:3">
      <c r="A752" s="2">
        <f>373</f>
        <v>373</v>
      </c>
      <c r="B752" s="1" t="s">
        <v>454</v>
      </c>
      <c r="C752" s="1" t="s">
        <v>8</v>
      </c>
    </row>
    <row r="753" spans="1:3">
      <c r="A753" s="2"/>
      <c r="B753" s="1"/>
      <c r="C753" s="1"/>
    </row>
    <row r="754" spans="1:3">
      <c r="A754" s="2">
        <f>373</f>
        <v>373</v>
      </c>
      <c r="B754" s="1" t="s">
        <v>455</v>
      </c>
      <c r="C754" s="1" t="s">
        <v>1</v>
      </c>
    </row>
    <row r="755" spans="1:3">
      <c r="A755" s="2"/>
      <c r="B755" s="1"/>
      <c r="C755" s="1"/>
    </row>
    <row r="756" spans="1:3">
      <c r="A756" s="1">
        <v>378</v>
      </c>
      <c r="B756" s="1" t="s">
        <v>456</v>
      </c>
      <c r="C756" s="1" t="s">
        <v>7</v>
      </c>
    </row>
    <row r="757" spans="1:3">
      <c r="A757" s="1"/>
      <c r="B757" s="1"/>
      <c r="C757" s="1"/>
    </row>
    <row r="758" spans="1:3">
      <c r="A758" s="1">
        <v>379</v>
      </c>
      <c r="B758" s="1" t="s">
        <v>457</v>
      </c>
      <c r="C758" s="1" t="s">
        <v>12</v>
      </c>
    </row>
    <row r="759" spans="1:3">
      <c r="A759" s="1"/>
      <c r="B759" s="1"/>
      <c r="C759" s="1"/>
    </row>
    <row r="760" spans="1:3">
      <c r="A760" s="1">
        <v>380</v>
      </c>
      <c r="B760" s="1" t="s">
        <v>458</v>
      </c>
      <c r="C760" s="1" t="s">
        <v>26</v>
      </c>
    </row>
    <row r="761" spans="1:3">
      <c r="A761" s="1"/>
      <c r="B761" s="1"/>
      <c r="C761" s="1"/>
    </row>
    <row r="762" spans="1:3">
      <c r="A762" s="1">
        <v>381</v>
      </c>
      <c r="B762" s="1" t="s">
        <v>459</v>
      </c>
      <c r="C762" s="1" t="s">
        <v>3</v>
      </c>
    </row>
    <row r="763" spans="1:3">
      <c r="A763" s="1"/>
      <c r="B763" s="1"/>
      <c r="C763" s="1"/>
    </row>
    <row r="764" spans="1:3">
      <c r="A764" s="2">
        <f>382</f>
        <v>382</v>
      </c>
      <c r="B764" s="1" t="s">
        <v>460</v>
      </c>
      <c r="C764" s="1" t="s">
        <v>8</v>
      </c>
    </row>
    <row r="765" spans="1:3">
      <c r="A765" s="2"/>
      <c r="B765" s="1"/>
      <c r="C765" s="1"/>
    </row>
    <row r="766" spans="1:3">
      <c r="A766" s="2">
        <f>382</f>
        <v>382</v>
      </c>
      <c r="B766" s="1" t="s">
        <v>461</v>
      </c>
      <c r="C766" s="1" t="s">
        <v>0</v>
      </c>
    </row>
    <row r="767" spans="1:3">
      <c r="A767" s="2"/>
      <c r="B767" s="1"/>
      <c r="C767" s="1"/>
    </row>
    <row r="768" spans="1:3">
      <c r="A768" s="1">
        <v>384</v>
      </c>
      <c r="B768" s="1" t="s">
        <v>462</v>
      </c>
      <c r="C768" s="1" t="s">
        <v>12</v>
      </c>
    </row>
    <row r="769" spans="1:3">
      <c r="A769" s="1"/>
      <c r="B769" s="1"/>
      <c r="C769" s="1"/>
    </row>
    <row r="770" spans="1:3">
      <c r="A770" s="1">
        <v>385</v>
      </c>
      <c r="B770" s="1" t="s">
        <v>463</v>
      </c>
      <c r="C770" s="1" t="s">
        <v>2</v>
      </c>
    </row>
    <row r="771" spans="1:3">
      <c r="A771" s="1"/>
      <c r="B771" s="1"/>
      <c r="C771" s="1"/>
    </row>
    <row r="772" spans="1:3">
      <c r="A772" s="2">
        <f>386</f>
        <v>386</v>
      </c>
      <c r="B772" s="1" t="s">
        <v>464</v>
      </c>
      <c r="C772" s="1" t="s">
        <v>8</v>
      </c>
    </row>
    <row r="773" spans="1:3">
      <c r="A773" s="2"/>
      <c r="B773" s="1"/>
      <c r="C773" s="1"/>
    </row>
    <row r="774" spans="1:3">
      <c r="A774" s="2">
        <f>386</f>
        <v>386</v>
      </c>
      <c r="B774" s="1" t="s">
        <v>465</v>
      </c>
      <c r="C774" s="1" t="s">
        <v>0</v>
      </c>
    </row>
    <row r="775" spans="1:3">
      <c r="A775" s="2"/>
      <c r="B775" s="1"/>
      <c r="C775" s="1"/>
    </row>
    <row r="776" spans="1:3">
      <c r="A776" s="2">
        <f>388</f>
        <v>388</v>
      </c>
      <c r="B776" s="1" t="s">
        <v>466</v>
      </c>
      <c r="C776" s="1" t="s">
        <v>2</v>
      </c>
    </row>
    <row r="777" spans="1:3">
      <c r="A777" s="2"/>
      <c r="B777" s="1"/>
      <c r="C777" s="1"/>
    </row>
    <row r="778" spans="1:3">
      <c r="A778" s="2">
        <f>388</f>
        <v>388</v>
      </c>
      <c r="B778" s="1" t="s">
        <v>467</v>
      </c>
      <c r="C778" s="1" t="s">
        <v>35</v>
      </c>
    </row>
    <row r="779" spans="1:3">
      <c r="A779" s="2"/>
      <c r="B779" s="1"/>
      <c r="C779" s="1"/>
    </row>
    <row r="780" spans="1:3">
      <c r="A780" s="1">
        <v>390</v>
      </c>
      <c r="B780" s="1" t="s">
        <v>468</v>
      </c>
      <c r="C780" s="1" t="s">
        <v>53</v>
      </c>
    </row>
    <row r="781" spans="1:3">
      <c r="A781" s="1"/>
      <c r="B781" s="1"/>
      <c r="C781" s="1"/>
    </row>
    <row r="782" spans="1:3">
      <c r="A782" s="2">
        <f>391</f>
        <v>391</v>
      </c>
      <c r="B782" s="1" t="s">
        <v>469</v>
      </c>
      <c r="C782" s="1" t="s">
        <v>0</v>
      </c>
    </row>
    <row r="783" spans="1:3">
      <c r="A783" s="2"/>
      <c r="B783" s="1"/>
      <c r="C783" s="1"/>
    </row>
    <row r="784" spans="1:3">
      <c r="A784" s="2">
        <f>391</f>
        <v>391</v>
      </c>
      <c r="B784" s="1" t="s">
        <v>470</v>
      </c>
      <c r="C784" s="1" t="s">
        <v>23</v>
      </c>
    </row>
    <row r="785" spans="1:3">
      <c r="A785" s="2"/>
      <c r="B785" s="1"/>
      <c r="C785" s="1"/>
    </row>
    <row r="786" spans="1:3">
      <c r="A786" s="2">
        <f>391</f>
        <v>391</v>
      </c>
      <c r="B786" s="1" t="s">
        <v>471</v>
      </c>
      <c r="C786" s="1" t="s">
        <v>35</v>
      </c>
    </row>
    <row r="787" spans="1:3">
      <c r="A787" s="2"/>
      <c r="B787" s="1"/>
      <c r="C787" s="1"/>
    </row>
    <row r="788" spans="1:3">
      <c r="A788" s="1">
        <v>394</v>
      </c>
      <c r="B788" s="1" t="s">
        <v>472</v>
      </c>
      <c r="C788" s="1" t="s">
        <v>0</v>
      </c>
    </row>
    <row r="789" spans="1:3">
      <c r="A789" s="1"/>
      <c r="B789" s="1"/>
      <c r="C789" s="1"/>
    </row>
    <row r="790" spans="1:3">
      <c r="A790" s="2">
        <f>395</f>
        <v>395</v>
      </c>
      <c r="B790" s="1" t="s">
        <v>473</v>
      </c>
      <c r="C790" s="1" t="s">
        <v>0</v>
      </c>
    </row>
    <row r="791" spans="1:3">
      <c r="A791" s="2"/>
      <c r="B791" s="1"/>
      <c r="C791" s="1"/>
    </row>
    <row r="792" spans="1:3">
      <c r="A792" s="2">
        <f>395</f>
        <v>395</v>
      </c>
      <c r="B792" s="1" t="s">
        <v>474</v>
      </c>
      <c r="C792" s="1" t="s">
        <v>28</v>
      </c>
    </row>
    <row r="793" spans="1:3">
      <c r="A793" s="2"/>
      <c r="B793" s="1"/>
      <c r="C793" s="1"/>
    </row>
    <row r="794" spans="1:3">
      <c r="A794" s="1">
        <v>397</v>
      </c>
      <c r="B794" s="1" t="s">
        <v>475</v>
      </c>
      <c r="C794" s="1" t="s">
        <v>31</v>
      </c>
    </row>
    <row r="795" spans="1:3">
      <c r="A795" s="1"/>
      <c r="B795" s="1"/>
      <c r="C795" s="1"/>
    </row>
    <row r="796" spans="1:3">
      <c r="A796" s="2">
        <f>398</f>
        <v>398</v>
      </c>
      <c r="B796" s="1" t="s">
        <v>476</v>
      </c>
      <c r="C796" s="1" t="s">
        <v>1</v>
      </c>
    </row>
    <row r="797" spans="1:3">
      <c r="A797" s="2"/>
      <c r="B797" s="1"/>
      <c r="C797" s="1"/>
    </row>
    <row r="798" spans="1:3">
      <c r="A798" s="2">
        <f>398</f>
        <v>398</v>
      </c>
      <c r="B798" s="1" t="s">
        <v>477</v>
      </c>
      <c r="C798" s="1" t="s">
        <v>2</v>
      </c>
    </row>
    <row r="799" spans="1:3">
      <c r="A799" s="2"/>
      <c r="B799" s="1"/>
      <c r="C799" s="1"/>
    </row>
    <row r="800" spans="1:3">
      <c r="A800" s="2">
        <f>398</f>
        <v>398</v>
      </c>
      <c r="B800" s="1" t="s">
        <v>478</v>
      </c>
      <c r="C800" s="1" t="s">
        <v>35</v>
      </c>
    </row>
    <row r="801" spans="1:3">
      <c r="A801" s="2"/>
      <c r="B801" s="1"/>
      <c r="C801" s="1"/>
    </row>
    <row r="802" spans="1:3">
      <c r="A802" s="1" t="s">
        <v>479</v>
      </c>
      <c r="B802" s="1" t="s">
        <v>480</v>
      </c>
      <c r="C802" s="1" t="s">
        <v>2</v>
      </c>
    </row>
    <row r="803" spans="1:3">
      <c r="A803" s="1"/>
      <c r="B803" s="1"/>
      <c r="C803" s="1"/>
    </row>
    <row r="804" spans="1:3">
      <c r="A804" s="1" t="s">
        <v>479</v>
      </c>
      <c r="B804" s="1" t="s">
        <v>481</v>
      </c>
      <c r="C804" s="1" t="s">
        <v>38</v>
      </c>
    </row>
    <row r="805" spans="1:3">
      <c r="A805" s="1"/>
      <c r="B805" s="1"/>
      <c r="C805" s="1"/>
    </row>
    <row r="806" spans="1:3">
      <c r="A806" s="1" t="s">
        <v>479</v>
      </c>
      <c r="B806" s="1" t="s">
        <v>482</v>
      </c>
      <c r="C806" s="1" t="s">
        <v>8</v>
      </c>
    </row>
    <row r="807" spans="1:3">
      <c r="A807" s="1"/>
      <c r="B807" s="1"/>
      <c r="C807" s="1"/>
    </row>
    <row r="808" spans="1:3">
      <c r="A808" s="1" t="s">
        <v>479</v>
      </c>
      <c r="B808" s="1" t="s">
        <v>483</v>
      </c>
      <c r="C808" s="1" t="s">
        <v>2</v>
      </c>
    </row>
    <row r="809" spans="1:3">
      <c r="A809" s="1"/>
      <c r="B809" s="1"/>
      <c r="C809" s="1"/>
    </row>
    <row r="810" spans="1:3">
      <c r="A810" s="1" t="s">
        <v>479</v>
      </c>
      <c r="B810" s="1" t="s">
        <v>484</v>
      </c>
      <c r="C810" s="1" t="s">
        <v>43</v>
      </c>
    </row>
    <row r="811" spans="1:3">
      <c r="A811" s="1"/>
      <c r="B811" s="1"/>
      <c r="C811" s="1"/>
    </row>
    <row r="812" spans="1:3">
      <c r="A812" s="1" t="s">
        <v>479</v>
      </c>
      <c r="B812" s="1" t="s">
        <v>485</v>
      </c>
      <c r="C812" s="1" t="s">
        <v>33</v>
      </c>
    </row>
    <row r="813" spans="1:3">
      <c r="A813" s="1"/>
      <c r="B813" s="1"/>
      <c r="C813" s="1"/>
    </row>
    <row r="814" spans="1:3">
      <c r="A814" s="1" t="s">
        <v>479</v>
      </c>
      <c r="B814" s="1" t="s">
        <v>486</v>
      </c>
      <c r="C814" s="1" t="s">
        <v>54</v>
      </c>
    </row>
    <row r="815" spans="1:3">
      <c r="A815" s="1"/>
      <c r="B815" s="1"/>
      <c r="C815" s="1"/>
    </row>
    <row r="816" spans="1:3">
      <c r="A816" s="1" t="s">
        <v>479</v>
      </c>
      <c r="B816" s="1" t="s">
        <v>487</v>
      </c>
      <c r="C816" s="1" t="s">
        <v>39</v>
      </c>
    </row>
    <row r="817" spans="1:3">
      <c r="A817" s="1"/>
      <c r="B817" s="1"/>
      <c r="C817" s="1"/>
    </row>
    <row r="818" spans="1:3">
      <c r="A818" s="1" t="s">
        <v>479</v>
      </c>
      <c r="B818" s="1" t="s">
        <v>488</v>
      </c>
      <c r="C818" s="1" t="s">
        <v>70</v>
      </c>
    </row>
    <row r="819" spans="1:3">
      <c r="A819" s="1"/>
      <c r="B819" s="1"/>
      <c r="C819" s="1"/>
    </row>
    <row r="820" spans="1:3">
      <c r="A820" s="1" t="s">
        <v>479</v>
      </c>
      <c r="B820" s="1" t="s">
        <v>489</v>
      </c>
      <c r="C820" s="1" t="s">
        <v>0</v>
      </c>
    </row>
    <row r="821" spans="1:3">
      <c r="A821" s="1"/>
      <c r="B821" s="1"/>
      <c r="C821" s="1"/>
    </row>
    <row r="822" spans="1:3">
      <c r="A822" s="1" t="s">
        <v>490</v>
      </c>
      <c r="B822" s="1" t="s">
        <v>491</v>
      </c>
      <c r="C822" s="1" t="s">
        <v>53</v>
      </c>
    </row>
    <row r="823" spans="1:3">
      <c r="A823" s="1"/>
      <c r="B823" s="1"/>
      <c r="C823" s="1"/>
    </row>
    <row r="824" spans="1:3">
      <c r="A824" s="1" t="s">
        <v>490</v>
      </c>
      <c r="B824" s="1" t="s">
        <v>492</v>
      </c>
      <c r="C824" s="1" t="s">
        <v>69</v>
      </c>
    </row>
    <row r="825" spans="1:3">
      <c r="A825" s="1"/>
      <c r="B825" s="1"/>
      <c r="C825" s="1"/>
    </row>
    <row r="826" spans="1:3">
      <c r="A826" s="1" t="s">
        <v>490</v>
      </c>
      <c r="B826" s="1" t="s">
        <v>493</v>
      </c>
      <c r="C826" s="1" t="s">
        <v>0</v>
      </c>
    </row>
    <row r="827" spans="1:3">
      <c r="A827" s="1"/>
      <c r="B827" s="1"/>
      <c r="C827" s="1"/>
    </row>
    <row r="828" spans="1:3">
      <c r="A828" s="1" t="s">
        <v>490</v>
      </c>
      <c r="B828" s="1" t="s">
        <v>494</v>
      </c>
      <c r="C828" s="1" t="s">
        <v>49</v>
      </c>
    </row>
    <row r="829" spans="1:3">
      <c r="A829" s="1"/>
      <c r="B829" s="1"/>
      <c r="C829" s="1"/>
    </row>
    <row r="830" spans="1:3">
      <c r="A830" s="1" t="s">
        <v>490</v>
      </c>
      <c r="B830" s="1" t="s">
        <v>495</v>
      </c>
      <c r="C830" s="1" t="s">
        <v>39</v>
      </c>
    </row>
    <row r="831" spans="1:3">
      <c r="A831" s="1"/>
      <c r="B831" s="1"/>
      <c r="C831" s="1"/>
    </row>
    <row r="832" spans="1:3">
      <c r="A832" s="1" t="s">
        <v>490</v>
      </c>
      <c r="B832" s="1" t="s">
        <v>496</v>
      </c>
      <c r="C832" s="1" t="s">
        <v>1048</v>
      </c>
    </row>
    <row r="833" spans="1:3">
      <c r="A833" s="1"/>
      <c r="B833" s="1"/>
      <c r="C833" s="1"/>
    </row>
    <row r="834" spans="1:3">
      <c r="A834" s="1" t="s">
        <v>490</v>
      </c>
      <c r="B834" s="1" t="s">
        <v>497</v>
      </c>
      <c r="C834" s="1" t="s">
        <v>3</v>
      </c>
    </row>
    <row r="835" spans="1:3">
      <c r="A835" s="1"/>
      <c r="B835" s="1"/>
      <c r="C835" s="1"/>
    </row>
    <row r="836" spans="1:3">
      <c r="A836" s="1" t="s">
        <v>490</v>
      </c>
      <c r="B836" s="1" t="s">
        <v>498</v>
      </c>
      <c r="C836" s="1" t="s">
        <v>26</v>
      </c>
    </row>
    <row r="837" spans="1:3">
      <c r="A837" s="1"/>
      <c r="B837" s="1"/>
      <c r="C837" s="1"/>
    </row>
    <row r="838" spans="1:3">
      <c r="A838" s="1" t="s">
        <v>490</v>
      </c>
      <c r="B838" s="1" t="s">
        <v>499</v>
      </c>
      <c r="C838" s="1" t="s">
        <v>16</v>
      </c>
    </row>
    <row r="839" spans="1:3">
      <c r="A839" s="1"/>
      <c r="B839" s="1"/>
      <c r="C839" s="1"/>
    </row>
    <row r="840" spans="1:3">
      <c r="A840" s="1" t="s">
        <v>490</v>
      </c>
      <c r="B840" s="1" t="s">
        <v>500</v>
      </c>
      <c r="C840" s="1" t="s">
        <v>0</v>
      </c>
    </row>
    <row r="841" spans="1:3">
      <c r="A841" s="1"/>
      <c r="B841" s="1"/>
      <c r="C841" s="1"/>
    </row>
    <row r="842" spans="1:3">
      <c r="A842" s="1" t="s">
        <v>501</v>
      </c>
      <c r="B842" s="1" t="s">
        <v>502</v>
      </c>
      <c r="C842" s="1" t="s">
        <v>30</v>
      </c>
    </row>
    <row r="843" spans="1:3">
      <c r="A843" s="1"/>
      <c r="B843" s="1"/>
      <c r="C843" s="1"/>
    </row>
    <row r="844" spans="1:3">
      <c r="A844" s="1" t="s">
        <v>501</v>
      </c>
      <c r="B844" s="1" t="s">
        <v>503</v>
      </c>
      <c r="C844" s="1" t="s">
        <v>6</v>
      </c>
    </row>
    <row r="845" spans="1:3">
      <c r="A845" s="1"/>
      <c r="B845" s="1"/>
      <c r="C845" s="1"/>
    </row>
    <row r="846" spans="1:3">
      <c r="A846" s="1" t="s">
        <v>501</v>
      </c>
      <c r="B846" s="1" t="s">
        <v>504</v>
      </c>
      <c r="C846" s="1" t="s">
        <v>21</v>
      </c>
    </row>
    <row r="847" spans="1:3">
      <c r="A847" s="1"/>
      <c r="B847" s="1"/>
      <c r="C847" s="1"/>
    </row>
    <row r="848" spans="1:3">
      <c r="A848" s="1" t="s">
        <v>501</v>
      </c>
      <c r="B848" s="1" t="s">
        <v>505</v>
      </c>
      <c r="C848" s="1" t="s">
        <v>15</v>
      </c>
    </row>
    <row r="849" spans="1:3">
      <c r="A849" s="1"/>
      <c r="B849" s="1"/>
      <c r="C849" s="1"/>
    </row>
    <row r="850" spans="1:3">
      <c r="A850" s="1" t="s">
        <v>501</v>
      </c>
      <c r="B850" s="1" t="s">
        <v>506</v>
      </c>
      <c r="C850" s="1" t="s">
        <v>0</v>
      </c>
    </row>
    <row r="851" spans="1:3">
      <c r="A851" s="1"/>
      <c r="B851" s="1"/>
      <c r="C851" s="1"/>
    </row>
    <row r="852" spans="1:3">
      <c r="A852" s="1" t="s">
        <v>501</v>
      </c>
      <c r="B852" s="1" t="s">
        <v>507</v>
      </c>
      <c r="C852" s="1" t="s">
        <v>10</v>
      </c>
    </row>
    <row r="853" spans="1:3">
      <c r="A853" s="1"/>
      <c r="B853" s="1"/>
      <c r="C853" s="1"/>
    </row>
    <row r="854" spans="1:3">
      <c r="A854" s="1" t="s">
        <v>501</v>
      </c>
      <c r="B854" s="1" t="s">
        <v>508</v>
      </c>
      <c r="C854" s="1" t="s">
        <v>0</v>
      </c>
    </row>
    <row r="855" spans="1:3">
      <c r="A855" s="1"/>
      <c r="B855" s="1"/>
      <c r="C855" s="1"/>
    </row>
    <row r="856" spans="1:3">
      <c r="A856" s="1" t="s">
        <v>501</v>
      </c>
      <c r="B856" s="1" t="s">
        <v>509</v>
      </c>
      <c r="C856" s="1" t="s">
        <v>0</v>
      </c>
    </row>
    <row r="857" spans="1:3">
      <c r="A857" s="1"/>
      <c r="B857" s="1"/>
      <c r="C857" s="1"/>
    </row>
    <row r="858" spans="1:3">
      <c r="A858" s="1" t="s">
        <v>501</v>
      </c>
      <c r="B858" s="1" t="s">
        <v>510</v>
      </c>
      <c r="C858" s="1" t="s">
        <v>0</v>
      </c>
    </row>
    <row r="859" spans="1:3">
      <c r="A859" s="1"/>
      <c r="B859" s="1"/>
      <c r="C859" s="1"/>
    </row>
    <row r="860" spans="1:3">
      <c r="A860" s="1" t="s">
        <v>501</v>
      </c>
      <c r="B860" s="1" t="s">
        <v>511</v>
      </c>
      <c r="C860" s="1" t="s">
        <v>0</v>
      </c>
    </row>
    <row r="861" spans="1:3">
      <c r="A861" s="1"/>
      <c r="B861" s="1"/>
      <c r="C861" s="1"/>
    </row>
    <row r="862" spans="1:3">
      <c r="A862" s="1" t="s">
        <v>512</v>
      </c>
      <c r="B862" s="1" t="s">
        <v>513</v>
      </c>
      <c r="C862" s="1" t="s">
        <v>15</v>
      </c>
    </row>
    <row r="863" spans="1:3">
      <c r="A863" s="1"/>
      <c r="B863" s="1"/>
      <c r="C863" s="1"/>
    </row>
    <row r="864" spans="1:3">
      <c r="A864" s="1" t="s">
        <v>512</v>
      </c>
      <c r="B864" s="1" t="s">
        <v>514</v>
      </c>
      <c r="C864" s="1" t="s">
        <v>2</v>
      </c>
    </row>
    <row r="865" spans="1:3">
      <c r="A865" s="1"/>
      <c r="B865" s="1"/>
      <c r="C865" s="1"/>
    </row>
    <row r="866" spans="1:3">
      <c r="A866" s="1" t="s">
        <v>512</v>
      </c>
      <c r="B866" s="1" t="s">
        <v>515</v>
      </c>
      <c r="C866" s="1" t="s">
        <v>7</v>
      </c>
    </row>
    <row r="867" spans="1:3">
      <c r="A867" s="1"/>
      <c r="B867" s="1"/>
      <c r="C867" s="1"/>
    </row>
    <row r="868" spans="1:3">
      <c r="A868" s="1" t="s">
        <v>512</v>
      </c>
      <c r="B868" s="1" t="s">
        <v>516</v>
      </c>
      <c r="C868" s="1" t="s">
        <v>0</v>
      </c>
    </row>
    <row r="869" spans="1:3">
      <c r="A869" s="1"/>
      <c r="B869" s="1"/>
      <c r="C869" s="1"/>
    </row>
    <row r="870" spans="1:3">
      <c r="A870" s="1" t="s">
        <v>512</v>
      </c>
      <c r="B870" s="1" t="s">
        <v>517</v>
      </c>
      <c r="C870" s="1" t="s">
        <v>19</v>
      </c>
    </row>
    <row r="871" spans="1:3">
      <c r="A871" s="1"/>
      <c r="B871" s="1"/>
      <c r="C871" s="1"/>
    </row>
    <row r="872" spans="1:3">
      <c r="A872" s="1" t="s">
        <v>512</v>
      </c>
      <c r="B872" s="1" t="s">
        <v>518</v>
      </c>
      <c r="C872" s="1" t="s">
        <v>30</v>
      </c>
    </row>
    <row r="873" spans="1:3">
      <c r="A873" s="1"/>
      <c r="B873" s="1"/>
      <c r="C873" s="1"/>
    </row>
    <row r="874" spans="1:3">
      <c r="A874" s="1" t="s">
        <v>512</v>
      </c>
      <c r="B874" s="1" t="s">
        <v>519</v>
      </c>
      <c r="C874" s="1" t="s">
        <v>32</v>
      </c>
    </row>
    <row r="875" spans="1:3">
      <c r="A875" s="1"/>
      <c r="B875" s="1"/>
      <c r="C875" s="1"/>
    </row>
    <row r="876" spans="1:3">
      <c r="A876" s="1" t="s">
        <v>512</v>
      </c>
      <c r="B876" s="1" t="s">
        <v>520</v>
      </c>
      <c r="C876" s="1" t="s">
        <v>42</v>
      </c>
    </row>
    <row r="877" spans="1:3">
      <c r="A877" s="1"/>
      <c r="B877" s="1"/>
      <c r="C877" s="1"/>
    </row>
    <row r="878" spans="1:3">
      <c r="A878" s="1" t="s">
        <v>512</v>
      </c>
      <c r="B878" s="1" t="s">
        <v>521</v>
      </c>
      <c r="C878" s="1" t="s">
        <v>1</v>
      </c>
    </row>
    <row r="879" spans="1:3">
      <c r="A879" s="1"/>
      <c r="B879" s="1"/>
      <c r="C879" s="1"/>
    </row>
    <row r="880" spans="1:3">
      <c r="A880" s="1" t="s">
        <v>512</v>
      </c>
      <c r="B880" s="1" t="s">
        <v>522</v>
      </c>
      <c r="C880" s="1" t="s">
        <v>25</v>
      </c>
    </row>
    <row r="881" spans="1:3">
      <c r="A881" s="1"/>
      <c r="B881" s="1"/>
      <c r="C881" s="1"/>
    </row>
    <row r="882" spans="1:3">
      <c r="A882" s="1" t="s">
        <v>512</v>
      </c>
      <c r="B882" s="1" t="s">
        <v>523</v>
      </c>
      <c r="C882" s="1" t="s">
        <v>21</v>
      </c>
    </row>
    <row r="883" spans="1:3">
      <c r="A883" s="1"/>
      <c r="B883" s="1"/>
      <c r="C883" s="1"/>
    </row>
    <row r="884" spans="1:3">
      <c r="A884" s="1" t="s">
        <v>524</v>
      </c>
      <c r="B884" s="1" t="s">
        <v>525</v>
      </c>
      <c r="C884" s="1" t="s">
        <v>29</v>
      </c>
    </row>
    <row r="885" spans="1:3">
      <c r="A885" s="1"/>
      <c r="B885" s="1"/>
      <c r="C885" s="1"/>
    </row>
    <row r="886" spans="1:3">
      <c r="A886" s="1" t="s">
        <v>524</v>
      </c>
      <c r="B886" s="1" t="s">
        <v>526</v>
      </c>
      <c r="C886" s="1" t="s">
        <v>1</v>
      </c>
    </row>
    <row r="887" spans="1:3">
      <c r="A887" s="1"/>
      <c r="B887" s="1"/>
      <c r="C887" s="1"/>
    </row>
    <row r="888" spans="1:3">
      <c r="A888" s="1" t="s">
        <v>524</v>
      </c>
      <c r="B888" s="1" t="s">
        <v>527</v>
      </c>
      <c r="C888" s="1" t="s">
        <v>8</v>
      </c>
    </row>
    <row r="889" spans="1:3">
      <c r="A889" s="1"/>
      <c r="B889" s="1"/>
      <c r="C889" s="1"/>
    </row>
    <row r="890" spans="1:3">
      <c r="A890" s="1" t="s">
        <v>524</v>
      </c>
      <c r="B890" s="1" t="s">
        <v>528</v>
      </c>
      <c r="C890" s="1" t="s">
        <v>0</v>
      </c>
    </row>
    <row r="891" spans="1:3">
      <c r="A891" s="1"/>
      <c r="B891" s="1"/>
      <c r="C891" s="1"/>
    </row>
    <row r="892" spans="1:3">
      <c r="A892" s="1" t="s">
        <v>524</v>
      </c>
      <c r="B892" s="1" t="s">
        <v>529</v>
      </c>
      <c r="C892" s="1" t="s">
        <v>55</v>
      </c>
    </row>
    <row r="893" spans="1:3">
      <c r="A893" s="1"/>
      <c r="B893" s="1"/>
      <c r="C893" s="1"/>
    </row>
    <row r="894" spans="1:3">
      <c r="A894" s="1" t="s">
        <v>524</v>
      </c>
      <c r="B894" s="1" t="s">
        <v>530</v>
      </c>
      <c r="C894" s="1" t="s">
        <v>31</v>
      </c>
    </row>
    <row r="895" spans="1:3">
      <c r="A895" s="1"/>
      <c r="B895" s="1"/>
      <c r="C895" s="1"/>
    </row>
    <row r="896" spans="1:3">
      <c r="A896" s="1" t="s">
        <v>524</v>
      </c>
      <c r="B896" s="1" t="s">
        <v>531</v>
      </c>
      <c r="C896" s="1" t="s">
        <v>10</v>
      </c>
    </row>
    <row r="897" spans="1:3">
      <c r="A897" s="1"/>
      <c r="B897" s="1"/>
      <c r="C897" s="1"/>
    </row>
    <row r="898" spans="1:3">
      <c r="A898" s="1" t="s">
        <v>524</v>
      </c>
      <c r="B898" s="1" t="s">
        <v>532</v>
      </c>
      <c r="C898" s="1" t="s">
        <v>3</v>
      </c>
    </row>
    <row r="899" spans="1:3">
      <c r="A899" s="1"/>
      <c r="B899" s="1"/>
      <c r="C899" s="1"/>
    </row>
    <row r="900" spans="1:3">
      <c r="A900" s="1" t="s">
        <v>524</v>
      </c>
      <c r="B900" s="1" t="s">
        <v>533</v>
      </c>
      <c r="C900" s="1" t="s">
        <v>7</v>
      </c>
    </row>
    <row r="901" spans="1:3">
      <c r="A901" s="1"/>
      <c r="B901" s="1"/>
      <c r="C901" s="1"/>
    </row>
    <row r="902" spans="1:3">
      <c r="A902" s="1" t="s">
        <v>534</v>
      </c>
      <c r="B902" s="1" t="s">
        <v>535</v>
      </c>
      <c r="C902" s="1" t="s">
        <v>21</v>
      </c>
    </row>
    <row r="903" spans="1:3">
      <c r="A903" s="1"/>
      <c r="B903" s="1"/>
      <c r="C903" s="1"/>
    </row>
    <row r="904" spans="1:3">
      <c r="A904" s="1" t="s">
        <v>534</v>
      </c>
      <c r="B904" s="1" t="s">
        <v>536</v>
      </c>
      <c r="C904" s="1" t="s">
        <v>3</v>
      </c>
    </row>
    <row r="905" spans="1:3">
      <c r="A905" s="1"/>
      <c r="B905" s="1"/>
      <c r="C905" s="1"/>
    </row>
    <row r="906" spans="1:3">
      <c r="A906" s="1" t="s">
        <v>534</v>
      </c>
      <c r="B906" s="1" t="s">
        <v>537</v>
      </c>
      <c r="C906" s="1" t="s">
        <v>53</v>
      </c>
    </row>
    <row r="907" spans="1:3">
      <c r="A907" s="1"/>
      <c r="B907" s="1"/>
      <c r="C907" s="1"/>
    </row>
    <row r="908" spans="1:3">
      <c r="A908" s="1" t="s">
        <v>534</v>
      </c>
      <c r="B908" s="1" t="s">
        <v>538</v>
      </c>
      <c r="C908" s="1" t="s">
        <v>63</v>
      </c>
    </row>
    <row r="909" spans="1:3">
      <c r="A909" s="1"/>
      <c r="B909" s="1"/>
      <c r="C909" s="1"/>
    </row>
    <row r="910" spans="1:3">
      <c r="A910" s="1" t="s">
        <v>534</v>
      </c>
      <c r="B910" s="1" t="s">
        <v>539</v>
      </c>
      <c r="C910" s="1" t="s">
        <v>0</v>
      </c>
    </row>
    <row r="911" spans="1:3">
      <c r="A911" s="1"/>
      <c r="B911" s="1"/>
      <c r="C911" s="1"/>
    </row>
    <row r="912" spans="1:3">
      <c r="A912" s="1" t="s">
        <v>534</v>
      </c>
      <c r="B912" s="1" t="s">
        <v>540</v>
      </c>
      <c r="C912" s="1" t="s">
        <v>45</v>
      </c>
    </row>
    <row r="913" spans="1:3">
      <c r="A913" s="1"/>
      <c r="B913" s="1"/>
      <c r="C913" s="1"/>
    </row>
    <row r="914" spans="1:3">
      <c r="A914" s="1" t="s">
        <v>534</v>
      </c>
      <c r="B914" s="1" t="s">
        <v>541</v>
      </c>
      <c r="C914" s="1" t="s">
        <v>26</v>
      </c>
    </row>
    <row r="915" spans="1:3">
      <c r="A915" s="1"/>
      <c r="B915" s="1"/>
      <c r="C915" s="1"/>
    </row>
    <row r="916" spans="1:3">
      <c r="A916" s="1" t="s">
        <v>534</v>
      </c>
      <c r="B916" s="1" t="s">
        <v>542</v>
      </c>
      <c r="C916" s="1" t="s">
        <v>7</v>
      </c>
    </row>
    <row r="917" spans="1:3">
      <c r="A917" s="1"/>
      <c r="B917" s="1"/>
      <c r="C917" s="1"/>
    </row>
    <row r="918" spans="1:3">
      <c r="A918" s="1" t="s">
        <v>534</v>
      </c>
      <c r="B918" s="1" t="s">
        <v>543</v>
      </c>
      <c r="C918" s="1" t="s">
        <v>1</v>
      </c>
    </row>
    <row r="919" spans="1:3">
      <c r="A919" s="1"/>
      <c r="B919" s="1"/>
      <c r="C919" s="1"/>
    </row>
    <row r="920" spans="1:3">
      <c r="A920" s="1" t="s">
        <v>534</v>
      </c>
      <c r="B920" s="1" t="s">
        <v>544</v>
      </c>
      <c r="C920" s="1" t="s">
        <v>0</v>
      </c>
    </row>
    <row r="921" spans="1:3">
      <c r="A921" s="1"/>
      <c r="B921" s="1"/>
      <c r="C921" s="1"/>
    </row>
    <row r="922" spans="1:3">
      <c r="A922" s="1" t="s">
        <v>545</v>
      </c>
      <c r="B922" s="1" t="s">
        <v>546</v>
      </c>
      <c r="C922" s="1" t="s">
        <v>16</v>
      </c>
    </row>
    <row r="923" spans="1:3">
      <c r="A923" s="1"/>
      <c r="B923" s="1"/>
      <c r="C923" s="1"/>
    </row>
    <row r="924" spans="1:3">
      <c r="A924" s="1" t="s">
        <v>545</v>
      </c>
      <c r="B924" s="1" t="s">
        <v>547</v>
      </c>
      <c r="C924" s="1" t="s">
        <v>2</v>
      </c>
    </row>
    <row r="925" spans="1:3">
      <c r="A925" s="1"/>
      <c r="B925" s="1"/>
      <c r="C925" s="1"/>
    </row>
    <row r="926" spans="1:3">
      <c r="A926" s="1" t="s">
        <v>545</v>
      </c>
      <c r="B926" s="1" t="s">
        <v>548</v>
      </c>
      <c r="C926" s="1" t="s">
        <v>43</v>
      </c>
    </row>
    <row r="927" spans="1:3">
      <c r="A927" s="1"/>
      <c r="B927" s="1"/>
      <c r="C927" s="1"/>
    </row>
    <row r="928" spans="1:3">
      <c r="A928" s="1" t="s">
        <v>545</v>
      </c>
      <c r="B928" s="1" t="s">
        <v>549</v>
      </c>
      <c r="C928" s="1" t="s">
        <v>30</v>
      </c>
    </row>
    <row r="929" spans="1:3">
      <c r="A929" s="1"/>
      <c r="B929" s="1"/>
      <c r="C929" s="1"/>
    </row>
    <row r="930" spans="1:3">
      <c r="A930" s="1" t="s">
        <v>545</v>
      </c>
      <c r="B930" s="1" t="s">
        <v>550</v>
      </c>
      <c r="C930" s="1" t="s">
        <v>22</v>
      </c>
    </row>
    <row r="931" spans="1:3">
      <c r="A931" s="1"/>
      <c r="B931" s="1"/>
      <c r="C931" s="1"/>
    </row>
    <row r="932" spans="1:3">
      <c r="A932" s="1" t="s">
        <v>545</v>
      </c>
      <c r="B932" s="1" t="s">
        <v>551</v>
      </c>
      <c r="C932" s="1" t="s">
        <v>10</v>
      </c>
    </row>
    <row r="933" spans="1:3">
      <c r="A933" s="1"/>
      <c r="B933" s="1"/>
      <c r="C933" s="1"/>
    </row>
    <row r="934" spans="1:3">
      <c r="A934" s="1" t="s">
        <v>545</v>
      </c>
      <c r="B934" s="1" t="s">
        <v>1049</v>
      </c>
      <c r="C934" s="1" t="s">
        <v>10</v>
      </c>
    </row>
    <row r="935" spans="1:3">
      <c r="A935" s="1"/>
      <c r="B935" s="1"/>
      <c r="C935" s="1"/>
    </row>
    <row r="936" spans="1:3">
      <c r="A936" s="1" t="s">
        <v>545</v>
      </c>
      <c r="B936" s="1" t="s">
        <v>552</v>
      </c>
      <c r="C936" s="1" t="s">
        <v>2</v>
      </c>
    </row>
    <row r="937" spans="1:3">
      <c r="A937" s="1"/>
      <c r="B937" s="1"/>
      <c r="C937" s="1"/>
    </row>
    <row r="938" spans="1:3">
      <c r="A938" s="1" t="s">
        <v>545</v>
      </c>
      <c r="B938" s="1" t="s">
        <v>553</v>
      </c>
      <c r="C938" s="1" t="s">
        <v>0</v>
      </c>
    </row>
    <row r="939" spans="1:3">
      <c r="A939" s="1"/>
      <c r="B939" s="1"/>
      <c r="C939" s="1"/>
    </row>
    <row r="940" spans="1:3">
      <c r="A940" s="1" t="s">
        <v>545</v>
      </c>
      <c r="B940" s="1" t="s">
        <v>554</v>
      </c>
      <c r="C940" s="1" t="s">
        <v>0</v>
      </c>
    </row>
    <row r="941" spans="1:3">
      <c r="A941" s="1"/>
      <c r="B941" s="1"/>
      <c r="C941" s="1"/>
    </row>
    <row r="942" spans="1:3">
      <c r="A942" s="1" t="s">
        <v>555</v>
      </c>
      <c r="B942" s="1" t="s">
        <v>556</v>
      </c>
      <c r="C942" s="1" t="s">
        <v>0</v>
      </c>
    </row>
    <row r="943" spans="1:3">
      <c r="A943" s="1"/>
      <c r="B943" s="1"/>
      <c r="C943" s="1"/>
    </row>
    <row r="944" spans="1:3">
      <c r="A944" s="1" t="s">
        <v>555</v>
      </c>
      <c r="B944" s="1" t="s">
        <v>557</v>
      </c>
      <c r="C944" s="1" t="s">
        <v>31</v>
      </c>
    </row>
    <row r="945" spans="1:3">
      <c r="A945" s="1"/>
      <c r="B945" s="1"/>
      <c r="C945" s="1"/>
    </row>
    <row r="946" spans="1:3">
      <c r="A946" s="1" t="s">
        <v>555</v>
      </c>
      <c r="B946" s="1" t="s">
        <v>558</v>
      </c>
      <c r="C946" s="1" t="s">
        <v>21</v>
      </c>
    </row>
    <row r="947" spans="1:3">
      <c r="A947" s="1"/>
      <c r="B947" s="1"/>
      <c r="C947" s="1"/>
    </row>
    <row r="948" spans="1:3">
      <c r="A948" s="1" t="s">
        <v>555</v>
      </c>
      <c r="B948" s="1" t="s">
        <v>559</v>
      </c>
      <c r="C948" s="1" t="s">
        <v>0</v>
      </c>
    </row>
    <row r="949" spans="1:3">
      <c r="A949" s="1"/>
      <c r="B949" s="1"/>
      <c r="C949" s="1"/>
    </row>
    <row r="950" spans="1:3">
      <c r="A950" s="1" t="s">
        <v>555</v>
      </c>
      <c r="B950" s="1" t="s">
        <v>560</v>
      </c>
      <c r="C950" s="1" t="s">
        <v>9</v>
      </c>
    </row>
    <row r="951" spans="1:3">
      <c r="A951" s="1"/>
      <c r="B951" s="1"/>
      <c r="C951" s="1"/>
    </row>
    <row r="952" spans="1:3">
      <c r="A952" s="1" t="s">
        <v>555</v>
      </c>
      <c r="B952" s="1" t="s">
        <v>561</v>
      </c>
      <c r="C952" s="1" t="s">
        <v>9</v>
      </c>
    </row>
    <row r="953" spans="1:3">
      <c r="A953" s="1"/>
      <c r="B953" s="1"/>
      <c r="C953" s="1"/>
    </row>
    <row r="954" spans="1:3">
      <c r="A954" s="1" t="s">
        <v>555</v>
      </c>
      <c r="B954" s="1" t="s">
        <v>562</v>
      </c>
      <c r="C954" s="1" t="s">
        <v>37</v>
      </c>
    </row>
    <row r="955" spans="1:3">
      <c r="A955" s="1"/>
      <c r="B955" s="1"/>
      <c r="C955" s="1"/>
    </row>
    <row r="956" spans="1:3">
      <c r="A956" s="1" t="s">
        <v>555</v>
      </c>
      <c r="B956" s="1" t="s">
        <v>563</v>
      </c>
      <c r="C956" s="1" t="s">
        <v>30</v>
      </c>
    </row>
    <row r="957" spans="1:3">
      <c r="A957" s="1"/>
      <c r="B957" s="1"/>
      <c r="C957" s="1"/>
    </row>
    <row r="958" spans="1:3">
      <c r="A958" s="1" t="s">
        <v>555</v>
      </c>
      <c r="B958" s="1" t="s">
        <v>564</v>
      </c>
      <c r="C958" s="1" t="s">
        <v>1050</v>
      </c>
    </row>
    <row r="959" spans="1:3">
      <c r="A959" s="1"/>
      <c r="B959" s="1"/>
      <c r="C959" s="1"/>
    </row>
    <row r="960" spans="1:3">
      <c r="A960" s="1" t="s">
        <v>555</v>
      </c>
      <c r="B960" s="1" t="s">
        <v>565</v>
      </c>
      <c r="C960" s="1" t="s">
        <v>21</v>
      </c>
    </row>
    <row r="961" spans="1:3">
      <c r="A961" s="1"/>
      <c r="B961" s="1"/>
      <c r="C961" s="1"/>
    </row>
    <row r="962" spans="1:3">
      <c r="A962" s="1" t="s">
        <v>566</v>
      </c>
      <c r="B962" s="1" t="s">
        <v>567</v>
      </c>
      <c r="C962" s="1" t="s">
        <v>1</v>
      </c>
    </row>
    <row r="963" spans="1:3">
      <c r="A963" s="1"/>
      <c r="B963" s="1"/>
      <c r="C963" s="1"/>
    </row>
    <row r="964" spans="1:3">
      <c r="A964" s="1" t="s">
        <v>566</v>
      </c>
      <c r="B964" s="1" t="s">
        <v>568</v>
      </c>
      <c r="C964" s="1" t="s">
        <v>28</v>
      </c>
    </row>
    <row r="965" spans="1:3">
      <c r="A965" s="1"/>
      <c r="B965" s="1"/>
      <c r="C965" s="1"/>
    </row>
    <row r="966" spans="1:3">
      <c r="A966" s="1" t="s">
        <v>566</v>
      </c>
      <c r="B966" s="1" t="s">
        <v>569</v>
      </c>
      <c r="C966" s="1" t="s">
        <v>35</v>
      </c>
    </row>
    <row r="967" spans="1:3">
      <c r="A967" s="1"/>
      <c r="B967" s="1"/>
      <c r="C967" s="1"/>
    </row>
    <row r="968" spans="1:3">
      <c r="A968" s="1" t="s">
        <v>566</v>
      </c>
      <c r="B968" s="1" t="s">
        <v>570</v>
      </c>
      <c r="C968" s="1" t="s">
        <v>0</v>
      </c>
    </row>
    <row r="969" spans="1:3">
      <c r="A969" s="1"/>
      <c r="B969" s="1"/>
      <c r="C969" s="1"/>
    </row>
    <row r="970" spans="1:3">
      <c r="A970" s="1" t="s">
        <v>566</v>
      </c>
      <c r="B970" s="1" t="s">
        <v>571</v>
      </c>
      <c r="C970" s="1" t="s">
        <v>2</v>
      </c>
    </row>
    <row r="971" spans="1:3">
      <c r="A971" s="1"/>
      <c r="B971" s="1"/>
      <c r="C971" s="1"/>
    </row>
    <row r="972" spans="1:3">
      <c r="A972" s="1" t="s">
        <v>566</v>
      </c>
      <c r="B972" s="1" t="s">
        <v>572</v>
      </c>
      <c r="C972" s="1" t="s">
        <v>21</v>
      </c>
    </row>
    <row r="973" spans="1:3">
      <c r="A973" s="1"/>
      <c r="B973" s="1"/>
      <c r="C973" s="1"/>
    </row>
    <row r="974" spans="1:3">
      <c r="A974" s="1" t="s">
        <v>566</v>
      </c>
      <c r="B974" s="1" t="s">
        <v>573</v>
      </c>
      <c r="C974" s="1" t="s">
        <v>10</v>
      </c>
    </row>
    <row r="975" spans="1:3">
      <c r="A975" s="1"/>
      <c r="B975" s="1"/>
      <c r="C975" s="1"/>
    </row>
    <row r="976" spans="1:3">
      <c r="A976" s="1" t="s">
        <v>566</v>
      </c>
      <c r="B976" s="1" t="s">
        <v>574</v>
      </c>
      <c r="C976" s="1" t="s">
        <v>10</v>
      </c>
    </row>
    <row r="977" spans="1:3">
      <c r="A977" s="1"/>
      <c r="B977" s="1"/>
      <c r="C977" s="1"/>
    </row>
    <row r="978" spans="1:3">
      <c r="A978" s="1" t="s">
        <v>566</v>
      </c>
      <c r="B978" s="1" t="s">
        <v>575</v>
      </c>
      <c r="C978" s="1" t="s">
        <v>2</v>
      </c>
    </row>
    <row r="979" spans="1:3">
      <c r="A979" s="1"/>
      <c r="B979" s="1"/>
      <c r="C979" s="1"/>
    </row>
    <row r="980" spans="1:3">
      <c r="A980" s="1" t="s">
        <v>566</v>
      </c>
      <c r="B980" s="1" t="s">
        <v>576</v>
      </c>
      <c r="C980" s="1" t="s">
        <v>19</v>
      </c>
    </row>
    <row r="981" spans="1:3">
      <c r="A981" s="1"/>
      <c r="B981" s="1"/>
      <c r="C981" s="1"/>
    </row>
    <row r="982" spans="1:3">
      <c r="A982" s="1" t="s">
        <v>566</v>
      </c>
      <c r="B982" s="1" t="s">
        <v>577</v>
      </c>
      <c r="C982" s="1" t="s">
        <v>0</v>
      </c>
    </row>
    <row r="983" spans="1:3">
      <c r="A983" s="1"/>
      <c r="B983" s="1"/>
      <c r="C983" s="1"/>
    </row>
    <row r="984" spans="1:3">
      <c r="A984" s="1" t="s">
        <v>578</v>
      </c>
      <c r="B984" s="1" t="s">
        <v>579</v>
      </c>
      <c r="C984" s="1" t="s">
        <v>30</v>
      </c>
    </row>
    <row r="985" spans="1:3">
      <c r="A985" s="1"/>
      <c r="B985" s="1"/>
      <c r="C985" s="1"/>
    </row>
    <row r="986" spans="1:3">
      <c r="A986" s="1" t="s">
        <v>578</v>
      </c>
      <c r="B986" s="1" t="s">
        <v>580</v>
      </c>
      <c r="C986" s="1" t="s">
        <v>24</v>
      </c>
    </row>
    <row r="987" spans="1:3">
      <c r="A987" s="1"/>
      <c r="B987" s="1"/>
      <c r="C987" s="1"/>
    </row>
    <row r="988" spans="1:3">
      <c r="A988" s="1" t="s">
        <v>578</v>
      </c>
      <c r="B988" s="1" t="s">
        <v>581</v>
      </c>
      <c r="C988" s="1" t="s">
        <v>21</v>
      </c>
    </row>
    <row r="989" spans="1:3">
      <c r="A989" s="1"/>
      <c r="B989" s="1"/>
      <c r="C989" s="1"/>
    </row>
    <row r="990" spans="1:3">
      <c r="A990" s="1" t="s">
        <v>578</v>
      </c>
      <c r="B990" s="1" t="s">
        <v>582</v>
      </c>
      <c r="C990" s="1" t="s">
        <v>49</v>
      </c>
    </row>
    <row r="991" spans="1:3">
      <c r="A991" s="1"/>
      <c r="B991" s="1"/>
      <c r="C991" s="1"/>
    </row>
    <row r="992" spans="1:3">
      <c r="A992" s="1" t="s">
        <v>578</v>
      </c>
      <c r="B992" s="1" t="s">
        <v>583</v>
      </c>
      <c r="C992" s="1" t="s">
        <v>22</v>
      </c>
    </row>
    <row r="993" spans="1:3">
      <c r="A993" s="1"/>
      <c r="B993" s="1"/>
      <c r="C993" s="1"/>
    </row>
    <row r="994" spans="1:3">
      <c r="A994" s="1" t="s">
        <v>578</v>
      </c>
      <c r="B994" s="1" t="s">
        <v>584</v>
      </c>
      <c r="C994" s="1" t="s">
        <v>31</v>
      </c>
    </row>
    <row r="995" spans="1:3">
      <c r="A995" s="1"/>
      <c r="B995" s="1"/>
      <c r="C995" s="1"/>
    </row>
    <row r="996" spans="1:3">
      <c r="A996" s="1" t="s">
        <v>578</v>
      </c>
      <c r="B996" s="1" t="s">
        <v>585</v>
      </c>
      <c r="C996" s="1" t="s">
        <v>34</v>
      </c>
    </row>
    <row r="997" spans="1:3">
      <c r="A997" s="1"/>
      <c r="B997" s="1"/>
      <c r="C997" s="1"/>
    </row>
    <row r="998" spans="1:3">
      <c r="A998" s="1" t="s">
        <v>578</v>
      </c>
      <c r="B998" s="1" t="s">
        <v>586</v>
      </c>
      <c r="C998" s="1" t="s">
        <v>71</v>
      </c>
    </row>
    <row r="999" spans="1:3">
      <c r="A999" s="1"/>
      <c r="B999" s="1"/>
      <c r="C999" s="1"/>
    </row>
    <row r="1000" spans="1:3">
      <c r="A1000" s="1" t="s">
        <v>578</v>
      </c>
      <c r="B1000" s="1" t="s">
        <v>587</v>
      </c>
      <c r="C1000" s="1" t="s">
        <v>7</v>
      </c>
    </row>
    <row r="1001" spans="1:3">
      <c r="A1001" s="1"/>
      <c r="B1001" s="1"/>
      <c r="C1001" s="1"/>
    </row>
    <row r="1002" spans="1:3">
      <c r="A1002" s="1" t="s">
        <v>578</v>
      </c>
      <c r="B1002" s="1" t="s">
        <v>588</v>
      </c>
      <c r="C1002" s="1" t="s">
        <v>8</v>
      </c>
    </row>
    <row r="1003" spans="1:3">
      <c r="A1003" s="1"/>
      <c r="B1003" s="1"/>
      <c r="C1003" s="1"/>
    </row>
    <row r="1004" spans="1:3">
      <c r="A1004" s="1" t="s">
        <v>589</v>
      </c>
      <c r="B1004" s="1" t="s">
        <v>590</v>
      </c>
      <c r="C1004" s="1" t="s">
        <v>1050</v>
      </c>
    </row>
    <row r="1005" spans="1:3">
      <c r="A1005" s="1"/>
      <c r="B1005" s="1"/>
      <c r="C1005" s="1"/>
    </row>
    <row r="1006" spans="1:3">
      <c r="A1006" s="1" t="s">
        <v>589</v>
      </c>
      <c r="B1006" s="1" t="s">
        <v>591</v>
      </c>
      <c r="C1006" s="1" t="s">
        <v>38</v>
      </c>
    </row>
    <row r="1007" spans="1:3">
      <c r="A1007" s="1"/>
      <c r="B1007" s="1"/>
      <c r="C1007" s="1"/>
    </row>
    <row r="1008" spans="1:3">
      <c r="A1008" s="1" t="s">
        <v>589</v>
      </c>
      <c r="B1008" s="1" t="s">
        <v>592</v>
      </c>
      <c r="C1008" s="1" t="s">
        <v>6</v>
      </c>
    </row>
    <row r="1009" spans="1:3">
      <c r="A1009" s="1"/>
      <c r="B1009" s="1"/>
      <c r="C1009" s="1"/>
    </row>
    <row r="1010" spans="1:3">
      <c r="A1010" s="1" t="s">
        <v>589</v>
      </c>
      <c r="B1010" s="1" t="s">
        <v>593</v>
      </c>
      <c r="C1010" s="1" t="s">
        <v>31</v>
      </c>
    </row>
    <row r="1011" spans="1:3">
      <c r="A1011" s="1"/>
      <c r="B1011" s="1"/>
      <c r="C1011" s="1"/>
    </row>
    <row r="1012" spans="1:3">
      <c r="A1012" s="1" t="s">
        <v>589</v>
      </c>
      <c r="B1012" s="1" t="s">
        <v>594</v>
      </c>
      <c r="C1012" s="1" t="s">
        <v>0</v>
      </c>
    </row>
    <row r="1013" spans="1:3">
      <c r="A1013" s="1"/>
      <c r="B1013" s="1"/>
      <c r="C1013" s="1"/>
    </row>
    <row r="1014" spans="1:3">
      <c r="A1014" s="1" t="s">
        <v>589</v>
      </c>
      <c r="B1014" s="1" t="s">
        <v>595</v>
      </c>
      <c r="C1014" s="1" t="s">
        <v>0</v>
      </c>
    </row>
    <row r="1015" spans="1:3">
      <c r="A1015" s="1"/>
      <c r="B1015" s="1"/>
      <c r="C1015" s="1"/>
    </row>
    <row r="1016" spans="1:3">
      <c r="A1016" s="1" t="s">
        <v>589</v>
      </c>
      <c r="B1016" s="1" t="s">
        <v>596</v>
      </c>
      <c r="C1016" s="1" t="s">
        <v>0</v>
      </c>
    </row>
    <row r="1017" spans="1:3">
      <c r="A1017" s="1"/>
      <c r="B1017" s="1"/>
      <c r="C1017" s="1"/>
    </row>
    <row r="1018" spans="1:3">
      <c r="A1018" s="1" t="s">
        <v>589</v>
      </c>
      <c r="B1018" s="1" t="s">
        <v>597</v>
      </c>
      <c r="C1018" s="1" t="s">
        <v>21</v>
      </c>
    </row>
    <row r="1019" spans="1:3">
      <c r="A1019" s="1"/>
      <c r="B1019" s="1"/>
      <c r="C1019" s="1"/>
    </row>
    <row r="1020" spans="1:3">
      <c r="A1020" s="1" t="s">
        <v>589</v>
      </c>
      <c r="B1020" s="1" t="s">
        <v>598</v>
      </c>
      <c r="C1020" s="1" t="s">
        <v>19</v>
      </c>
    </row>
    <row r="1021" spans="1:3">
      <c r="A1021" s="1"/>
      <c r="B1021" s="1"/>
      <c r="C1021" s="1"/>
    </row>
    <row r="1022" spans="1:3">
      <c r="A1022" s="1" t="s">
        <v>589</v>
      </c>
      <c r="B1022" s="1" t="s">
        <v>599</v>
      </c>
      <c r="C1022" s="1" t="s">
        <v>1</v>
      </c>
    </row>
    <row r="1023" spans="1:3">
      <c r="A1023" s="1"/>
      <c r="B1023" s="1"/>
      <c r="C1023" s="1"/>
    </row>
    <row r="1024" spans="1:3">
      <c r="A1024" s="1" t="s">
        <v>589</v>
      </c>
      <c r="B1024" s="1" t="s">
        <v>600</v>
      </c>
      <c r="C1024" s="1" t="s">
        <v>26</v>
      </c>
    </row>
    <row r="1025" spans="1:3">
      <c r="A1025" s="1"/>
      <c r="B1025" s="1"/>
      <c r="C1025" s="1"/>
    </row>
    <row r="1026" spans="1:3">
      <c r="A1026" s="1" t="s">
        <v>589</v>
      </c>
      <c r="B1026" s="1" t="s">
        <v>601</v>
      </c>
      <c r="C1026" s="1" t="s">
        <v>0</v>
      </c>
    </row>
    <row r="1027" spans="1:3">
      <c r="A1027" s="1"/>
      <c r="B1027" s="1"/>
      <c r="C1027" s="1"/>
    </row>
    <row r="1028" spans="1:3">
      <c r="A1028" s="1" t="s">
        <v>589</v>
      </c>
      <c r="B1028" s="1" t="s">
        <v>602</v>
      </c>
      <c r="C1028" s="1" t="s">
        <v>49</v>
      </c>
    </row>
    <row r="1029" spans="1:3">
      <c r="A1029" s="1"/>
      <c r="B1029" s="1"/>
      <c r="C1029" s="1"/>
    </row>
    <row r="1030" spans="1:3">
      <c r="A1030" s="1" t="s">
        <v>589</v>
      </c>
      <c r="B1030" s="1" t="s">
        <v>603</v>
      </c>
      <c r="C1030" s="1" t="s">
        <v>15</v>
      </c>
    </row>
    <row r="1031" spans="1:3">
      <c r="A1031" s="1"/>
      <c r="B1031" s="1"/>
      <c r="C1031" s="1"/>
    </row>
    <row r="1032" spans="1:3">
      <c r="A1032" s="1" t="s">
        <v>589</v>
      </c>
      <c r="B1032" s="1" t="s">
        <v>1051</v>
      </c>
      <c r="C1032" s="1" t="s">
        <v>39</v>
      </c>
    </row>
    <row r="1033" spans="1:3">
      <c r="A1033" s="1"/>
      <c r="B1033" s="1"/>
      <c r="C1033" s="1"/>
    </row>
    <row r="1034" spans="1:3">
      <c r="A1034" s="1" t="s">
        <v>589</v>
      </c>
      <c r="B1034" s="1" t="s">
        <v>604</v>
      </c>
      <c r="C1034" s="1" t="s">
        <v>8</v>
      </c>
    </row>
    <row r="1035" spans="1:3">
      <c r="A1035" s="1"/>
      <c r="B1035" s="1"/>
      <c r="C1035" s="1"/>
    </row>
    <row r="1036" spans="1:3">
      <c r="A1036" s="1" t="s">
        <v>589</v>
      </c>
      <c r="B1036" s="1" t="s">
        <v>605</v>
      </c>
      <c r="C1036" s="1" t="s">
        <v>6</v>
      </c>
    </row>
    <row r="1037" spans="1:3">
      <c r="A1037" s="1"/>
      <c r="B1037" s="1"/>
      <c r="C1037" s="1"/>
    </row>
    <row r="1038" spans="1:3">
      <c r="A1038" s="1" t="s">
        <v>589</v>
      </c>
      <c r="B1038" s="1" t="s">
        <v>606</v>
      </c>
      <c r="C1038" s="1" t="s">
        <v>8</v>
      </c>
    </row>
    <row r="1039" spans="1:3">
      <c r="A1039" s="1"/>
      <c r="B1039" s="1"/>
      <c r="C1039" s="1"/>
    </row>
    <row r="1040" spans="1:3">
      <c r="A1040" s="1" t="s">
        <v>589</v>
      </c>
      <c r="B1040" s="1" t="s">
        <v>607</v>
      </c>
      <c r="C1040" s="1" t="s">
        <v>34</v>
      </c>
    </row>
    <row r="1041" spans="1:3">
      <c r="A1041" s="1"/>
      <c r="B1041" s="1"/>
      <c r="C1041" s="1"/>
    </row>
    <row r="1042" spans="1:3">
      <c r="A1042" s="1" t="s">
        <v>589</v>
      </c>
      <c r="B1042" s="1" t="s">
        <v>608</v>
      </c>
      <c r="C1042" s="1" t="s">
        <v>34</v>
      </c>
    </row>
    <row r="1043" spans="1:3">
      <c r="A1043" s="1"/>
      <c r="B1043" s="1"/>
      <c r="C1043" s="1"/>
    </row>
    <row r="1044" spans="1:3">
      <c r="A1044" s="1" t="s">
        <v>589</v>
      </c>
      <c r="B1044" s="1" t="s">
        <v>609</v>
      </c>
      <c r="C1044" s="1" t="s">
        <v>21</v>
      </c>
    </row>
    <row r="1045" spans="1:3">
      <c r="A1045" s="1"/>
      <c r="B1045" s="1"/>
      <c r="C1045" s="1"/>
    </row>
    <row r="1046" spans="1:3">
      <c r="A1046" s="1" t="s">
        <v>589</v>
      </c>
      <c r="B1046" s="1" t="s">
        <v>610</v>
      </c>
      <c r="C1046" s="1" t="s">
        <v>0</v>
      </c>
    </row>
    <row r="1047" spans="1:3">
      <c r="A1047" s="1"/>
      <c r="B1047" s="1"/>
      <c r="C1047" s="1"/>
    </row>
    <row r="1048" spans="1:3">
      <c r="A1048" s="1" t="s">
        <v>589</v>
      </c>
      <c r="B1048" s="1" t="s">
        <v>611</v>
      </c>
      <c r="C1048" s="1" t="s">
        <v>2</v>
      </c>
    </row>
    <row r="1049" spans="1:3">
      <c r="A1049" s="1"/>
      <c r="B1049" s="1"/>
      <c r="C1049" s="1"/>
    </row>
    <row r="1050" spans="1:3">
      <c r="A1050" s="1" t="s">
        <v>589</v>
      </c>
      <c r="B1050" s="1" t="s">
        <v>612</v>
      </c>
      <c r="C1050" s="1" t="s">
        <v>9</v>
      </c>
    </row>
    <row r="1051" spans="1:3">
      <c r="A1051" s="1"/>
      <c r="B1051" s="1"/>
      <c r="C1051" s="1"/>
    </row>
    <row r="1052" spans="1:3">
      <c r="A1052" s="1" t="s">
        <v>589</v>
      </c>
      <c r="B1052" s="1" t="s">
        <v>613</v>
      </c>
      <c r="C1052" s="1" t="s">
        <v>31</v>
      </c>
    </row>
    <row r="1053" spans="1:3">
      <c r="A1053" s="1"/>
      <c r="B1053" s="1"/>
      <c r="C1053" s="1"/>
    </row>
    <row r="1054" spans="1:3">
      <c r="A1054" s="1" t="s">
        <v>589</v>
      </c>
      <c r="B1054" s="1" t="s">
        <v>614</v>
      </c>
      <c r="C1054" s="1" t="s">
        <v>22</v>
      </c>
    </row>
    <row r="1055" spans="1:3">
      <c r="A1055" s="1"/>
      <c r="B1055" s="1"/>
      <c r="C1055" s="1"/>
    </row>
    <row r="1056" spans="1:3">
      <c r="A1056" s="1" t="s">
        <v>589</v>
      </c>
      <c r="B1056" s="1" t="s">
        <v>615</v>
      </c>
      <c r="C1056" s="1" t="s">
        <v>74</v>
      </c>
    </row>
    <row r="1057" spans="1:3">
      <c r="A1057" s="1"/>
      <c r="B1057" s="1"/>
      <c r="C1057" s="1"/>
    </row>
    <row r="1058" spans="1:3">
      <c r="A1058" s="1" t="s">
        <v>589</v>
      </c>
      <c r="B1058" s="1" t="s">
        <v>616</v>
      </c>
      <c r="C1058" s="1" t="s">
        <v>34</v>
      </c>
    </row>
    <row r="1059" spans="1:3">
      <c r="A1059" s="1"/>
      <c r="B1059" s="1"/>
      <c r="C1059" s="1"/>
    </row>
    <row r="1060" spans="1:3">
      <c r="A1060" s="1" t="s">
        <v>589</v>
      </c>
      <c r="B1060" s="1" t="s">
        <v>617</v>
      </c>
      <c r="C1060" s="1" t="s">
        <v>34</v>
      </c>
    </row>
    <row r="1061" spans="1:3">
      <c r="A1061" s="1"/>
      <c r="B1061" s="1"/>
      <c r="C1061" s="1"/>
    </row>
    <row r="1062" spans="1:3">
      <c r="A1062" s="1" t="s">
        <v>589</v>
      </c>
      <c r="B1062" s="1" t="s">
        <v>618</v>
      </c>
      <c r="C1062" s="1" t="s">
        <v>2</v>
      </c>
    </row>
    <row r="1063" spans="1:3">
      <c r="A1063" s="1"/>
      <c r="B1063" s="1"/>
      <c r="C1063" s="1"/>
    </row>
    <row r="1064" spans="1:3">
      <c r="A1064" s="1" t="s">
        <v>589</v>
      </c>
      <c r="B1064" s="1" t="s">
        <v>619</v>
      </c>
      <c r="C1064" s="1" t="s">
        <v>2</v>
      </c>
    </row>
    <row r="1065" spans="1:3">
      <c r="A1065" s="1"/>
      <c r="B1065" s="1"/>
      <c r="C1065" s="1"/>
    </row>
    <row r="1066" spans="1:3">
      <c r="A1066" s="1" t="s">
        <v>589</v>
      </c>
      <c r="B1066" s="1" t="s">
        <v>620</v>
      </c>
      <c r="C1066" s="1" t="s">
        <v>2</v>
      </c>
    </row>
    <row r="1067" spans="1:3">
      <c r="A1067" s="1"/>
      <c r="B1067" s="1"/>
      <c r="C1067" s="1"/>
    </row>
    <row r="1068" spans="1:3">
      <c r="A1068" s="1" t="s">
        <v>589</v>
      </c>
      <c r="B1068" s="1" t="s">
        <v>621</v>
      </c>
      <c r="C1068" s="1" t="s">
        <v>2</v>
      </c>
    </row>
    <row r="1069" spans="1:3">
      <c r="A1069" s="1"/>
      <c r="B1069" s="1"/>
      <c r="C1069" s="1"/>
    </row>
    <row r="1070" spans="1:3">
      <c r="A1070" s="1" t="s">
        <v>589</v>
      </c>
      <c r="B1070" s="1" t="s">
        <v>622</v>
      </c>
      <c r="C1070" s="1" t="s">
        <v>3</v>
      </c>
    </row>
    <row r="1071" spans="1:3">
      <c r="A1071" s="1"/>
      <c r="B1071" s="1"/>
      <c r="C1071" s="1"/>
    </row>
    <row r="1072" spans="1:3">
      <c r="A1072" s="1" t="s">
        <v>589</v>
      </c>
      <c r="B1072" s="1" t="s">
        <v>623</v>
      </c>
      <c r="C1072" s="1" t="s">
        <v>3</v>
      </c>
    </row>
    <row r="1073" spans="1:3">
      <c r="A1073" s="1"/>
      <c r="B1073" s="1"/>
      <c r="C1073" s="1"/>
    </row>
    <row r="1074" spans="1:3">
      <c r="A1074" s="1" t="s">
        <v>589</v>
      </c>
      <c r="B1074" s="1" t="s">
        <v>624</v>
      </c>
      <c r="C1074" s="1" t="s">
        <v>5</v>
      </c>
    </row>
    <row r="1075" spans="1:3">
      <c r="A1075" s="1"/>
      <c r="B1075" s="1"/>
      <c r="C1075" s="1"/>
    </row>
    <row r="1076" spans="1:3">
      <c r="A1076" s="1" t="s">
        <v>589</v>
      </c>
      <c r="B1076" s="1" t="s">
        <v>625</v>
      </c>
      <c r="C1076" s="1" t="s">
        <v>7</v>
      </c>
    </row>
    <row r="1077" spans="1:3">
      <c r="A1077" s="1"/>
      <c r="B1077" s="1"/>
      <c r="C1077" s="1"/>
    </row>
    <row r="1078" spans="1:3">
      <c r="A1078" s="1" t="s">
        <v>589</v>
      </c>
      <c r="B1078" s="1" t="s">
        <v>626</v>
      </c>
      <c r="C1078" s="1" t="s">
        <v>3</v>
      </c>
    </row>
    <row r="1079" spans="1:3">
      <c r="A1079" s="1"/>
      <c r="B1079" s="1"/>
      <c r="C1079" s="1"/>
    </row>
    <row r="1080" spans="1:3">
      <c r="A1080" s="1" t="s">
        <v>589</v>
      </c>
      <c r="B1080" s="1" t="s">
        <v>627</v>
      </c>
      <c r="C1080" s="1" t="s">
        <v>54</v>
      </c>
    </row>
    <row r="1081" spans="1:3">
      <c r="A1081" s="1"/>
      <c r="B1081" s="1"/>
      <c r="C1081" s="1"/>
    </row>
    <row r="1082" spans="1:3">
      <c r="A1082" s="1" t="s">
        <v>589</v>
      </c>
      <c r="B1082" s="1" t="s">
        <v>628</v>
      </c>
      <c r="C1082" s="1" t="s">
        <v>52</v>
      </c>
    </row>
    <row r="1083" spans="1:3">
      <c r="A1083" s="1"/>
      <c r="B1083" s="1"/>
      <c r="C1083" s="1"/>
    </row>
    <row r="1084" spans="1:3">
      <c r="A1084" s="1" t="s">
        <v>589</v>
      </c>
      <c r="B1084" s="1" t="s">
        <v>629</v>
      </c>
      <c r="C1084" s="1" t="s">
        <v>0</v>
      </c>
    </row>
    <row r="1085" spans="1:3">
      <c r="A1085" s="1"/>
      <c r="B1085" s="1"/>
      <c r="C1085" s="1"/>
    </row>
    <row r="1086" spans="1:3">
      <c r="A1086" s="1" t="s">
        <v>589</v>
      </c>
      <c r="B1086" s="1" t="s">
        <v>630</v>
      </c>
      <c r="C1086" s="1" t="s">
        <v>23</v>
      </c>
    </row>
    <row r="1087" spans="1:3">
      <c r="A1087" s="1"/>
      <c r="B1087" s="1"/>
      <c r="C1087" s="1"/>
    </row>
    <row r="1088" spans="1:3">
      <c r="A1088" s="1" t="s">
        <v>589</v>
      </c>
      <c r="B1088" s="1" t="s">
        <v>631</v>
      </c>
      <c r="C1088" s="1" t="s">
        <v>1052</v>
      </c>
    </row>
    <row r="1089" spans="1:3">
      <c r="A1089" s="1"/>
      <c r="B1089" s="1"/>
      <c r="C1089" s="1"/>
    </row>
    <row r="1090" spans="1:3">
      <c r="A1090" s="1" t="s">
        <v>589</v>
      </c>
      <c r="B1090" s="1" t="s">
        <v>632</v>
      </c>
      <c r="C1090" s="1" t="s">
        <v>0</v>
      </c>
    </row>
    <row r="1091" spans="1:3">
      <c r="A1091" s="1"/>
      <c r="B1091" s="1"/>
      <c r="C1091" s="1"/>
    </row>
    <row r="1092" spans="1:3">
      <c r="A1092" s="1" t="s">
        <v>589</v>
      </c>
      <c r="B1092" s="1" t="s">
        <v>633</v>
      </c>
      <c r="C1092" s="1" t="s">
        <v>0</v>
      </c>
    </row>
    <row r="1093" spans="1:3">
      <c r="A1093" s="1"/>
      <c r="B1093" s="1"/>
      <c r="C1093" s="1"/>
    </row>
    <row r="1094" spans="1:3">
      <c r="A1094" s="1" t="s">
        <v>589</v>
      </c>
      <c r="B1094" s="1" t="s">
        <v>634</v>
      </c>
      <c r="C1094" s="1" t="s">
        <v>18</v>
      </c>
    </row>
    <row r="1095" spans="1:3">
      <c r="A1095" s="1"/>
      <c r="B1095" s="1"/>
      <c r="C1095" s="1"/>
    </row>
    <row r="1096" spans="1:3">
      <c r="A1096" s="1" t="s">
        <v>589</v>
      </c>
      <c r="B1096" s="1" t="s">
        <v>635</v>
      </c>
      <c r="C1096" s="1" t="s">
        <v>0</v>
      </c>
    </row>
    <row r="1097" spans="1:3">
      <c r="A1097" s="1"/>
      <c r="B1097" s="1"/>
      <c r="C1097" s="1"/>
    </row>
    <row r="1098" spans="1:3">
      <c r="A1098" s="1" t="s">
        <v>589</v>
      </c>
      <c r="B1098" s="1" t="s">
        <v>636</v>
      </c>
      <c r="C1098" s="1" t="s">
        <v>20</v>
      </c>
    </row>
    <row r="1099" spans="1:3">
      <c r="A1099" s="1"/>
      <c r="B1099" s="1"/>
      <c r="C1099" s="1"/>
    </row>
    <row r="1100" spans="1:3">
      <c r="A1100" s="1" t="s">
        <v>589</v>
      </c>
      <c r="B1100" s="1" t="s">
        <v>637</v>
      </c>
      <c r="C1100" s="1" t="s">
        <v>6</v>
      </c>
    </row>
    <row r="1101" spans="1:3">
      <c r="A1101" s="1"/>
      <c r="B1101" s="1"/>
      <c r="C1101" s="1"/>
    </row>
    <row r="1102" spans="1:3">
      <c r="A1102" s="1" t="s">
        <v>638</v>
      </c>
      <c r="B1102" s="1" t="s">
        <v>639</v>
      </c>
      <c r="C1102" s="1" t="s">
        <v>26</v>
      </c>
    </row>
    <row r="1103" spans="1:3">
      <c r="A1103" s="1"/>
      <c r="B1103" s="1"/>
      <c r="C1103" s="1"/>
    </row>
    <row r="1104" spans="1:3">
      <c r="A1104" s="1" t="s">
        <v>638</v>
      </c>
      <c r="B1104" s="1" t="s">
        <v>640</v>
      </c>
      <c r="C1104" s="1" t="s">
        <v>47</v>
      </c>
    </row>
    <row r="1105" spans="1:3">
      <c r="A1105" s="1"/>
      <c r="B1105" s="1"/>
      <c r="C1105" s="1"/>
    </row>
    <row r="1106" spans="1:3">
      <c r="A1106" s="1" t="s">
        <v>638</v>
      </c>
      <c r="B1106" s="1" t="s">
        <v>641</v>
      </c>
      <c r="C1106" s="1" t="s">
        <v>14</v>
      </c>
    </row>
    <row r="1107" spans="1:3">
      <c r="A1107" s="1"/>
      <c r="B1107" s="1"/>
      <c r="C1107" s="1"/>
    </row>
    <row r="1108" spans="1:3">
      <c r="A1108" s="1" t="s">
        <v>638</v>
      </c>
      <c r="B1108" s="1" t="s">
        <v>642</v>
      </c>
      <c r="C1108" s="1" t="s">
        <v>21</v>
      </c>
    </row>
    <row r="1109" spans="1:3">
      <c r="A1109" s="1"/>
      <c r="B1109" s="1"/>
      <c r="C1109" s="1"/>
    </row>
    <row r="1110" spans="1:3">
      <c r="A1110" s="1" t="s">
        <v>638</v>
      </c>
      <c r="B1110" s="1" t="s">
        <v>643</v>
      </c>
      <c r="C1110" s="1" t="s">
        <v>36</v>
      </c>
    </row>
    <row r="1111" spans="1:3">
      <c r="A1111" s="1"/>
      <c r="B1111" s="1"/>
      <c r="C1111" s="1"/>
    </row>
    <row r="1112" spans="1:3">
      <c r="A1112" s="1" t="s">
        <v>638</v>
      </c>
      <c r="B1112" s="1" t="s">
        <v>644</v>
      </c>
      <c r="C1112" s="1" t="s">
        <v>0</v>
      </c>
    </row>
    <row r="1113" spans="1:3">
      <c r="A1113" s="1"/>
      <c r="B1113" s="1"/>
      <c r="C1113" s="1"/>
    </row>
    <row r="1114" spans="1:3">
      <c r="A1114" s="1" t="s">
        <v>638</v>
      </c>
      <c r="B1114" s="1" t="s">
        <v>645</v>
      </c>
      <c r="C1114" s="1" t="s">
        <v>1</v>
      </c>
    </row>
    <row r="1115" spans="1:3">
      <c r="A1115" s="1"/>
      <c r="B1115" s="1"/>
      <c r="C1115" s="1"/>
    </row>
    <row r="1116" spans="1:3">
      <c r="A1116" s="1" t="s">
        <v>638</v>
      </c>
      <c r="B1116" s="1" t="s">
        <v>646</v>
      </c>
      <c r="C1116" s="1" t="s">
        <v>21</v>
      </c>
    </row>
    <row r="1117" spans="1:3">
      <c r="A1117" s="1"/>
      <c r="B1117" s="1"/>
      <c r="C1117" s="1"/>
    </row>
    <row r="1118" spans="1:3">
      <c r="A1118" s="1" t="s">
        <v>638</v>
      </c>
      <c r="B1118" s="1" t="s">
        <v>647</v>
      </c>
      <c r="C1118" s="1" t="s">
        <v>21</v>
      </c>
    </row>
    <row r="1119" spans="1:3">
      <c r="A1119" s="1"/>
      <c r="B1119" s="1"/>
      <c r="C1119" s="1"/>
    </row>
    <row r="1120" spans="1:3">
      <c r="A1120" s="1" t="s">
        <v>638</v>
      </c>
      <c r="B1120" s="1" t="s">
        <v>648</v>
      </c>
      <c r="C1120" s="1" t="s">
        <v>15</v>
      </c>
    </row>
    <row r="1121" spans="1:3">
      <c r="A1121" s="1"/>
      <c r="B1121" s="1"/>
      <c r="C1121" s="1"/>
    </row>
    <row r="1122" spans="1:3">
      <c r="A1122" s="1" t="s">
        <v>638</v>
      </c>
      <c r="B1122" s="1" t="s">
        <v>649</v>
      </c>
      <c r="C1122" s="1" t="s">
        <v>0</v>
      </c>
    </row>
    <row r="1123" spans="1:3">
      <c r="A1123" s="1"/>
      <c r="B1123" s="1"/>
      <c r="C1123" s="1"/>
    </row>
    <row r="1124" spans="1:3">
      <c r="A1124" s="1" t="s">
        <v>638</v>
      </c>
      <c r="B1124" s="1" t="s">
        <v>650</v>
      </c>
      <c r="C1124" s="1" t="s">
        <v>25</v>
      </c>
    </row>
    <row r="1125" spans="1:3">
      <c r="A1125" s="1"/>
      <c r="B1125" s="1"/>
      <c r="C1125" s="1"/>
    </row>
    <row r="1126" spans="1:3">
      <c r="A1126" s="1" t="s">
        <v>638</v>
      </c>
      <c r="B1126" s="1" t="s">
        <v>651</v>
      </c>
      <c r="C1126" s="1" t="s">
        <v>1050</v>
      </c>
    </row>
    <row r="1127" spans="1:3">
      <c r="A1127" s="1"/>
      <c r="B1127" s="1"/>
      <c r="C1127" s="1"/>
    </row>
    <row r="1128" spans="1:3">
      <c r="A1128" s="1" t="s">
        <v>638</v>
      </c>
      <c r="B1128" s="1" t="s">
        <v>652</v>
      </c>
      <c r="C1128" s="1" t="s">
        <v>2</v>
      </c>
    </row>
    <row r="1129" spans="1:3">
      <c r="A1129" s="1"/>
      <c r="B1129" s="1"/>
      <c r="C1129" s="1"/>
    </row>
    <row r="1130" spans="1:3">
      <c r="A1130" s="1" t="s">
        <v>638</v>
      </c>
      <c r="B1130" s="1" t="s">
        <v>653</v>
      </c>
      <c r="C1130" s="1" t="s">
        <v>6</v>
      </c>
    </row>
    <row r="1131" spans="1:3">
      <c r="A1131" s="1"/>
      <c r="B1131" s="1"/>
      <c r="C1131" s="1"/>
    </row>
    <row r="1132" spans="1:3">
      <c r="A1132" s="1" t="s">
        <v>638</v>
      </c>
      <c r="B1132" s="1" t="s">
        <v>654</v>
      </c>
      <c r="C1132" s="1" t="s">
        <v>6</v>
      </c>
    </row>
    <row r="1133" spans="1:3">
      <c r="A1133" s="1"/>
      <c r="B1133" s="1"/>
      <c r="C1133" s="1"/>
    </row>
    <row r="1134" spans="1:3">
      <c r="A1134" s="1" t="s">
        <v>638</v>
      </c>
      <c r="B1134" s="1" t="s">
        <v>655</v>
      </c>
      <c r="C1134" s="1" t="s">
        <v>1046</v>
      </c>
    </row>
    <row r="1135" spans="1:3">
      <c r="A1135" s="1"/>
      <c r="B1135" s="1"/>
      <c r="C1135" s="1"/>
    </row>
    <row r="1136" spans="1:3">
      <c r="A1136" s="1" t="s">
        <v>638</v>
      </c>
      <c r="B1136" s="1" t="s">
        <v>656</v>
      </c>
      <c r="C1136" s="1" t="s">
        <v>24</v>
      </c>
    </row>
    <row r="1137" spans="1:3">
      <c r="A1137" s="1"/>
      <c r="B1137" s="1"/>
      <c r="C1137" s="1"/>
    </row>
    <row r="1138" spans="1:3">
      <c r="A1138" s="1" t="s">
        <v>638</v>
      </c>
      <c r="B1138" s="1" t="s">
        <v>657</v>
      </c>
      <c r="C1138" s="1" t="s">
        <v>0</v>
      </c>
    </row>
    <row r="1139" spans="1:3">
      <c r="A1139" s="1"/>
      <c r="B1139" s="1"/>
      <c r="C1139" s="1"/>
    </row>
    <row r="1140" spans="1:3">
      <c r="A1140" s="1" t="s">
        <v>638</v>
      </c>
      <c r="B1140" s="1" t="s">
        <v>658</v>
      </c>
      <c r="C1140" s="1" t="s">
        <v>6</v>
      </c>
    </row>
    <row r="1141" spans="1:3">
      <c r="A1141" s="1"/>
      <c r="B1141" s="1"/>
      <c r="C1141" s="1"/>
    </row>
    <row r="1142" spans="1:3">
      <c r="A1142" s="1" t="s">
        <v>638</v>
      </c>
      <c r="B1142" s="1" t="s">
        <v>659</v>
      </c>
      <c r="C1142" s="1" t="s">
        <v>8</v>
      </c>
    </row>
    <row r="1143" spans="1:3">
      <c r="A1143" s="1"/>
      <c r="B1143" s="1"/>
      <c r="C1143" s="1"/>
    </row>
    <row r="1144" spans="1:3">
      <c r="A1144" s="1" t="s">
        <v>638</v>
      </c>
      <c r="B1144" s="1" t="s">
        <v>660</v>
      </c>
      <c r="C1144" s="1" t="s">
        <v>6</v>
      </c>
    </row>
    <row r="1145" spans="1:3">
      <c r="A1145" s="1"/>
      <c r="B1145" s="1"/>
      <c r="C1145" s="1"/>
    </row>
    <row r="1146" spans="1:3">
      <c r="A1146" s="1" t="s">
        <v>638</v>
      </c>
      <c r="B1146" s="1" t="s">
        <v>661</v>
      </c>
      <c r="C1146" s="1" t="s">
        <v>2</v>
      </c>
    </row>
    <row r="1147" spans="1:3">
      <c r="A1147" s="1"/>
      <c r="B1147" s="1"/>
      <c r="C1147" s="1"/>
    </row>
    <row r="1148" spans="1:3">
      <c r="A1148" s="1" t="s">
        <v>638</v>
      </c>
      <c r="B1148" s="1" t="s">
        <v>662</v>
      </c>
      <c r="C1148" s="1" t="s">
        <v>31</v>
      </c>
    </row>
    <row r="1149" spans="1:3">
      <c r="A1149" s="1"/>
      <c r="B1149" s="1"/>
      <c r="C1149" s="1"/>
    </row>
    <row r="1150" spans="1:3">
      <c r="A1150" s="1" t="s">
        <v>638</v>
      </c>
      <c r="B1150" s="1" t="s">
        <v>663</v>
      </c>
      <c r="C1150" s="1" t="s">
        <v>21</v>
      </c>
    </row>
    <row r="1151" spans="1:3">
      <c r="A1151" s="1"/>
      <c r="B1151" s="1"/>
      <c r="C1151" s="1"/>
    </row>
    <row r="1152" spans="1:3">
      <c r="A1152" s="1" t="s">
        <v>638</v>
      </c>
      <c r="B1152" s="1" t="s">
        <v>664</v>
      </c>
      <c r="C1152" s="1" t="s">
        <v>21</v>
      </c>
    </row>
    <row r="1153" spans="1:3">
      <c r="A1153" s="1"/>
      <c r="B1153" s="1"/>
      <c r="C1153" s="1"/>
    </row>
    <row r="1154" spans="1:3">
      <c r="A1154" s="1" t="s">
        <v>638</v>
      </c>
      <c r="B1154" s="1" t="s">
        <v>665</v>
      </c>
      <c r="C1154" s="1" t="s">
        <v>21</v>
      </c>
    </row>
    <row r="1155" spans="1:3">
      <c r="A1155" s="1"/>
      <c r="B1155" s="1"/>
      <c r="C1155" s="1"/>
    </row>
    <row r="1156" spans="1:3">
      <c r="A1156" s="1" t="s">
        <v>638</v>
      </c>
      <c r="B1156" s="1" t="s">
        <v>666</v>
      </c>
      <c r="C1156" s="1" t="s">
        <v>8</v>
      </c>
    </row>
    <row r="1157" spans="1:3">
      <c r="A1157" s="1"/>
      <c r="B1157" s="1"/>
      <c r="C1157" s="1"/>
    </row>
    <row r="1158" spans="1:3">
      <c r="A1158" s="1" t="s">
        <v>638</v>
      </c>
      <c r="B1158" s="1" t="s">
        <v>667</v>
      </c>
      <c r="C1158" s="1" t="s">
        <v>6</v>
      </c>
    </row>
    <row r="1159" spans="1:3">
      <c r="A1159" s="1"/>
      <c r="B1159" s="1"/>
      <c r="C1159" s="1"/>
    </row>
    <row r="1160" spans="1:3">
      <c r="A1160" s="1" t="s">
        <v>638</v>
      </c>
      <c r="B1160" s="1" t="s">
        <v>668</v>
      </c>
      <c r="C1160" s="1" t="s">
        <v>37</v>
      </c>
    </row>
    <row r="1161" spans="1:3">
      <c r="A1161" s="1"/>
      <c r="B1161" s="1"/>
      <c r="C1161" s="1"/>
    </row>
    <row r="1162" spans="1:3">
      <c r="A1162" s="1" t="s">
        <v>638</v>
      </c>
      <c r="B1162" s="1" t="s">
        <v>669</v>
      </c>
      <c r="C1162" s="1" t="s">
        <v>22</v>
      </c>
    </row>
    <row r="1163" spans="1:3">
      <c r="A1163" s="1"/>
      <c r="B1163" s="1"/>
      <c r="C1163" s="1"/>
    </row>
    <row r="1164" spans="1:3">
      <c r="A1164" s="1" t="s">
        <v>638</v>
      </c>
      <c r="B1164" s="1" t="s">
        <v>670</v>
      </c>
      <c r="C1164" s="1" t="s">
        <v>25</v>
      </c>
    </row>
    <row r="1165" spans="1:3">
      <c r="A1165" s="1"/>
      <c r="B1165" s="1"/>
      <c r="C1165" s="1"/>
    </row>
    <row r="1166" spans="1:3">
      <c r="A1166" s="1" t="s">
        <v>638</v>
      </c>
      <c r="B1166" s="1" t="s">
        <v>671</v>
      </c>
      <c r="C1166" s="1" t="s">
        <v>34</v>
      </c>
    </row>
    <row r="1167" spans="1:3">
      <c r="A1167" s="1"/>
      <c r="B1167" s="1"/>
      <c r="C1167" s="1"/>
    </row>
    <row r="1168" spans="1:3">
      <c r="A1168" s="1" t="s">
        <v>638</v>
      </c>
      <c r="B1168" s="1" t="s">
        <v>672</v>
      </c>
      <c r="C1168" s="1" t="s">
        <v>10</v>
      </c>
    </row>
    <row r="1169" spans="1:3">
      <c r="A1169" s="1"/>
      <c r="B1169" s="1"/>
      <c r="C1169" s="1"/>
    </row>
    <row r="1170" spans="1:3">
      <c r="A1170" s="1" t="s">
        <v>638</v>
      </c>
      <c r="B1170" s="1" t="s">
        <v>673</v>
      </c>
      <c r="C1170" s="1" t="s">
        <v>10</v>
      </c>
    </row>
    <row r="1171" spans="1:3">
      <c r="A1171" s="1"/>
      <c r="B1171" s="1"/>
      <c r="C1171" s="1"/>
    </row>
    <row r="1172" spans="1:3">
      <c r="A1172" s="1" t="s">
        <v>638</v>
      </c>
      <c r="B1172" s="1" t="s">
        <v>674</v>
      </c>
      <c r="C1172" s="1" t="s">
        <v>2</v>
      </c>
    </row>
    <row r="1173" spans="1:3">
      <c r="A1173" s="1"/>
      <c r="B1173" s="1"/>
      <c r="C1173" s="1"/>
    </row>
    <row r="1174" spans="1:3">
      <c r="A1174" s="1" t="s">
        <v>638</v>
      </c>
      <c r="B1174" s="1" t="s">
        <v>675</v>
      </c>
      <c r="C1174" s="1" t="s">
        <v>22</v>
      </c>
    </row>
    <row r="1175" spans="1:3">
      <c r="A1175" s="1"/>
      <c r="B1175" s="1"/>
      <c r="C1175" s="1"/>
    </row>
    <row r="1176" spans="1:3">
      <c r="A1176" s="1" t="s">
        <v>638</v>
      </c>
      <c r="B1176" s="1" t="s">
        <v>676</v>
      </c>
      <c r="C1176" s="1" t="s">
        <v>3</v>
      </c>
    </row>
    <row r="1177" spans="1:3">
      <c r="A1177" s="1"/>
      <c r="B1177" s="1"/>
      <c r="C1177" s="1"/>
    </row>
    <row r="1178" spans="1:3">
      <c r="A1178" s="1" t="s">
        <v>638</v>
      </c>
      <c r="B1178" s="1" t="s">
        <v>677</v>
      </c>
      <c r="C1178" s="1" t="s">
        <v>3</v>
      </c>
    </row>
    <row r="1179" spans="1:3">
      <c r="A1179" s="1"/>
      <c r="B1179" s="1"/>
      <c r="C1179" s="1"/>
    </row>
    <row r="1180" spans="1:3">
      <c r="A1180" s="1" t="s">
        <v>638</v>
      </c>
      <c r="B1180" s="1" t="s">
        <v>678</v>
      </c>
      <c r="C1180" s="1" t="s">
        <v>15</v>
      </c>
    </row>
    <row r="1181" spans="1:3">
      <c r="A1181" s="1"/>
      <c r="B1181" s="1"/>
      <c r="C1181" s="1"/>
    </row>
    <row r="1182" spans="1:3">
      <c r="A1182" s="1" t="s">
        <v>638</v>
      </c>
      <c r="B1182" s="1" t="s">
        <v>679</v>
      </c>
      <c r="C1182" s="1" t="s">
        <v>59</v>
      </c>
    </row>
    <row r="1183" spans="1:3">
      <c r="A1183" s="1"/>
      <c r="B1183" s="1"/>
      <c r="C1183" s="1"/>
    </row>
    <row r="1184" spans="1:3">
      <c r="A1184" s="1" t="s">
        <v>638</v>
      </c>
      <c r="B1184" s="1" t="s">
        <v>680</v>
      </c>
      <c r="C1184" s="1" t="s">
        <v>0</v>
      </c>
    </row>
    <row r="1185" spans="1:3">
      <c r="A1185" s="1"/>
      <c r="B1185" s="1"/>
      <c r="C1185" s="1"/>
    </row>
    <row r="1186" spans="1:3">
      <c r="A1186" s="1" t="s">
        <v>638</v>
      </c>
      <c r="B1186" s="1" t="s">
        <v>681</v>
      </c>
      <c r="C1186" s="1" t="s">
        <v>7</v>
      </c>
    </row>
    <row r="1187" spans="1:3">
      <c r="A1187" s="1"/>
      <c r="B1187" s="1"/>
      <c r="C1187" s="1"/>
    </row>
    <row r="1188" spans="1:3">
      <c r="A1188" s="1" t="s">
        <v>638</v>
      </c>
      <c r="B1188" s="1" t="s">
        <v>682</v>
      </c>
      <c r="C1188" s="1" t="s">
        <v>17</v>
      </c>
    </row>
    <row r="1189" spans="1:3">
      <c r="A1189" s="1"/>
      <c r="B1189" s="1"/>
      <c r="C1189" s="1"/>
    </row>
    <row r="1190" spans="1:3">
      <c r="A1190" s="1" t="s">
        <v>638</v>
      </c>
      <c r="B1190" s="1" t="s">
        <v>683</v>
      </c>
      <c r="C1190" s="1" t="s">
        <v>0</v>
      </c>
    </row>
    <row r="1191" spans="1:3">
      <c r="A1191" s="1"/>
      <c r="B1191" s="1"/>
      <c r="C1191" s="1"/>
    </row>
    <row r="1192" spans="1:3">
      <c r="A1192" s="1" t="s">
        <v>638</v>
      </c>
      <c r="B1192" s="1" t="s">
        <v>684</v>
      </c>
      <c r="C1192" s="1" t="s">
        <v>21</v>
      </c>
    </row>
    <row r="1193" spans="1:3">
      <c r="A1193" s="1"/>
      <c r="B1193" s="1"/>
      <c r="C1193" s="1"/>
    </row>
    <row r="1194" spans="1:3">
      <c r="A1194" s="1" t="s">
        <v>638</v>
      </c>
      <c r="B1194" s="1" t="s">
        <v>685</v>
      </c>
      <c r="C1194" s="1" t="s">
        <v>26</v>
      </c>
    </row>
    <row r="1195" spans="1:3">
      <c r="A1195" s="1"/>
      <c r="B1195" s="1"/>
      <c r="C1195" s="1"/>
    </row>
    <row r="1196" spans="1:3">
      <c r="A1196" s="1" t="s">
        <v>638</v>
      </c>
      <c r="B1196" s="1" t="s">
        <v>686</v>
      </c>
      <c r="C1196" s="1" t="s">
        <v>31</v>
      </c>
    </row>
    <row r="1197" spans="1:3">
      <c r="A1197" s="1"/>
      <c r="B1197" s="1"/>
      <c r="C1197" s="1"/>
    </row>
    <row r="1198" spans="1:3">
      <c r="A1198" s="1" t="s">
        <v>638</v>
      </c>
      <c r="B1198" s="1" t="s">
        <v>687</v>
      </c>
      <c r="C1198" s="1" t="s">
        <v>0</v>
      </c>
    </row>
    <row r="1199" spans="1:3">
      <c r="A1199" s="1"/>
      <c r="B1199" s="1"/>
      <c r="C1199" s="1"/>
    </row>
    <row r="1200" spans="1:3">
      <c r="A1200" s="1" t="s">
        <v>638</v>
      </c>
      <c r="B1200" s="1" t="s">
        <v>688</v>
      </c>
      <c r="C1200" s="1" t="s">
        <v>1</v>
      </c>
    </row>
    <row r="1201" spans="1:3">
      <c r="A1201" s="1"/>
      <c r="B1201" s="1"/>
      <c r="C1201" s="1"/>
    </row>
    <row r="1202" spans="1:3">
      <c r="A1202" s="1" t="s">
        <v>638</v>
      </c>
      <c r="B1202" s="1" t="s">
        <v>689</v>
      </c>
      <c r="C1202" s="1" t="s">
        <v>70</v>
      </c>
    </row>
    <row r="1203" spans="1:3">
      <c r="A1203" s="1"/>
      <c r="B1203" s="1"/>
      <c r="C1203" s="1"/>
    </row>
    <row r="1204" spans="1:3">
      <c r="A1204" s="1" t="s">
        <v>638</v>
      </c>
      <c r="B1204" s="1" t="s">
        <v>690</v>
      </c>
      <c r="C1204" s="1" t="s">
        <v>15</v>
      </c>
    </row>
    <row r="1205" spans="1:3">
      <c r="A1205" s="1"/>
      <c r="B1205" s="1"/>
      <c r="C1205" s="1"/>
    </row>
    <row r="1206" spans="1:3">
      <c r="A1206" s="1" t="s">
        <v>691</v>
      </c>
      <c r="B1206" s="1" t="s">
        <v>692</v>
      </c>
      <c r="C1206" s="1" t="s">
        <v>53</v>
      </c>
    </row>
    <row r="1207" spans="1:3">
      <c r="A1207" s="1"/>
      <c r="B1207" s="1"/>
      <c r="C1207" s="1"/>
    </row>
    <row r="1208" spans="1:3">
      <c r="A1208" s="1" t="s">
        <v>691</v>
      </c>
      <c r="B1208" s="1" t="s">
        <v>693</v>
      </c>
      <c r="C1208" s="1" t="s">
        <v>24</v>
      </c>
    </row>
    <row r="1209" spans="1:3">
      <c r="A1209" s="1"/>
      <c r="B1209" s="1"/>
      <c r="C1209" s="1"/>
    </row>
    <row r="1210" spans="1:3">
      <c r="A1210" s="1" t="s">
        <v>691</v>
      </c>
      <c r="B1210" s="1" t="s">
        <v>694</v>
      </c>
      <c r="C1210" s="1" t="s">
        <v>15</v>
      </c>
    </row>
    <row r="1211" spans="1:3">
      <c r="A1211" s="1"/>
      <c r="B1211" s="1"/>
      <c r="C1211" s="1"/>
    </row>
    <row r="1212" spans="1:3">
      <c r="A1212" s="1" t="s">
        <v>691</v>
      </c>
      <c r="B1212" s="1" t="s">
        <v>695</v>
      </c>
      <c r="C1212" s="1" t="s">
        <v>31</v>
      </c>
    </row>
    <row r="1213" spans="1:3">
      <c r="A1213" s="1"/>
      <c r="B1213" s="1"/>
      <c r="C1213" s="1"/>
    </row>
    <row r="1214" spans="1:3">
      <c r="A1214" s="1" t="s">
        <v>691</v>
      </c>
      <c r="B1214" s="1" t="s">
        <v>696</v>
      </c>
      <c r="C1214" s="1" t="s">
        <v>8</v>
      </c>
    </row>
    <row r="1215" spans="1:3">
      <c r="A1215" s="1"/>
      <c r="B1215" s="1"/>
      <c r="C1215" s="1"/>
    </row>
    <row r="1216" spans="1:3">
      <c r="A1216" s="1" t="s">
        <v>691</v>
      </c>
      <c r="B1216" s="1"/>
      <c r="C1216" s="1" t="s">
        <v>0</v>
      </c>
    </row>
    <row r="1217" spans="1:3">
      <c r="A1217" s="1"/>
      <c r="B1217" s="1"/>
      <c r="C1217" s="1"/>
    </row>
    <row r="1218" spans="1:3">
      <c r="A1218" s="1" t="s">
        <v>691</v>
      </c>
      <c r="B1218" s="1" t="s">
        <v>697</v>
      </c>
      <c r="C1218" s="1" t="s">
        <v>31</v>
      </c>
    </row>
    <row r="1219" spans="1:3">
      <c r="A1219" s="1"/>
      <c r="B1219" s="1"/>
      <c r="C1219" s="1"/>
    </row>
    <row r="1220" spans="1:3">
      <c r="A1220" s="1" t="s">
        <v>691</v>
      </c>
      <c r="B1220" s="1" t="s">
        <v>698</v>
      </c>
      <c r="C1220" s="1" t="s">
        <v>30</v>
      </c>
    </row>
    <row r="1221" spans="1:3">
      <c r="A1221" s="1"/>
      <c r="B1221" s="1"/>
      <c r="C1221" s="1"/>
    </row>
    <row r="1222" spans="1:3">
      <c r="A1222" s="1" t="s">
        <v>691</v>
      </c>
      <c r="B1222" s="1" t="s">
        <v>699</v>
      </c>
      <c r="C1222" s="1" t="s">
        <v>8</v>
      </c>
    </row>
    <row r="1223" spans="1:3">
      <c r="A1223" s="1"/>
      <c r="B1223" s="1"/>
      <c r="C1223" s="1"/>
    </row>
    <row r="1224" spans="1:3">
      <c r="A1224" s="1" t="s">
        <v>691</v>
      </c>
      <c r="B1224" s="1" t="s">
        <v>700</v>
      </c>
      <c r="C1224" s="1" t="s">
        <v>19</v>
      </c>
    </row>
    <row r="1225" spans="1:3">
      <c r="A1225" s="1"/>
      <c r="B1225" s="1"/>
      <c r="C1225" s="1"/>
    </row>
    <row r="1226" spans="1:3">
      <c r="A1226" s="1" t="s">
        <v>691</v>
      </c>
      <c r="B1226" s="1" t="s">
        <v>701</v>
      </c>
      <c r="C1226" s="1" t="s">
        <v>59</v>
      </c>
    </row>
    <row r="1227" spans="1:3">
      <c r="A1227" s="1"/>
      <c r="B1227" s="1"/>
      <c r="C1227" s="1"/>
    </row>
    <row r="1228" spans="1:3">
      <c r="A1228" s="1" t="s">
        <v>691</v>
      </c>
      <c r="B1228" s="1" t="s">
        <v>702</v>
      </c>
      <c r="C1228" s="1" t="s">
        <v>1</v>
      </c>
    </row>
    <row r="1229" spans="1:3">
      <c r="A1229" s="1"/>
      <c r="B1229" s="1"/>
      <c r="C1229" s="1"/>
    </row>
    <row r="1230" spans="1:3">
      <c r="A1230" s="1" t="s">
        <v>691</v>
      </c>
      <c r="B1230" s="1" t="s">
        <v>703</v>
      </c>
      <c r="C1230" s="1" t="s">
        <v>21</v>
      </c>
    </row>
    <row r="1231" spans="1:3">
      <c r="A1231" s="1"/>
      <c r="B1231" s="1"/>
      <c r="C1231" s="1"/>
    </row>
    <row r="1232" spans="1:3">
      <c r="A1232" s="1" t="s">
        <v>691</v>
      </c>
      <c r="B1232" s="1" t="s">
        <v>704</v>
      </c>
      <c r="C1232" s="1" t="s">
        <v>71</v>
      </c>
    </row>
    <row r="1233" spans="1:3">
      <c r="A1233" s="1"/>
      <c r="B1233" s="1"/>
      <c r="C1233" s="1"/>
    </row>
    <row r="1234" spans="1:3">
      <c r="A1234" s="1" t="s">
        <v>691</v>
      </c>
      <c r="B1234" s="1" t="s">
        <v>705</v>
      </c>
      <c r="C1234" s="1" t="s">
        <v>35</v>
      </c>
    </row>
    <row r="1235" spans="1:3">
      <c r="A1235" s="1"/>
      <c r="B1235" s="1"/>
      <c r="C1235" s="1"/>
    </row>
    <row r="1236" spans="1:3">
      <c r="A1236" s="1" t="s">
        <v>691</v>
      </c>
      <c r="B1236" s="1" t="s">
        <v>706</v>
      </c>
      <c r="C1236" s="1" t="s">
        <v>35</v>
      </c>
    </row>
    <row r="1237" spans="1:3">
      <c r="A1237" s="1"/>
      <c r="B1237" s="1"/>
      <c r="C1237" s="1"/>
    </row>
    <row r="1238" spans="1:3">
      <c r="A1238" s="1" t="s">
        <v>691</v>
      </c>
      <c r="B1238" s="1" t="s">
        <v>707</v>
      </c>
      <c r="C1238" s="1" t="s">
        <v>35</v>
      </c>
    </row>
    <row r="1239" spans="1:3">
      <c r="A1239" s="1"/>
      <c r="B1239" s="1"/>
      <c r="C1239" s="1"/>
    </row>
    <row r="1240" spans="1:3">
      <c r="A1240" s="1" t="s">
        <v>691</v>
      </c>
      <c r="B1240" s="1" t="s">
        <v>708</v>
      </c>
      <c r="C1240" s="1" t="s">
        <v>0</v>
      </c>
    </row>
    <row r="1241" spans="1:3">
      <c r="A1241" s="1"/>
      <c r="B1241" s="1"/>
      <c r="C1241" s="1"/>
    </row>
    <row r="1242" spans="1:3">
      <c r="A1242" s="1" t="s">
        <v>691</v>
      </c>
      <c r="B1242" s="1" t="s">
        <v>709</v>
      </c>
      <c r="C1242" s="1" t="s">
        <v>75</v>
      </c>
    </row>
    <row r="1243" spans="1:3">
      <c r="A1243" s="1"/>
      <c r="B1243" s="1"/>
      <c r="C1243" s="1"/>
    </row>
    <row r="1244" spans="1:3">
      <c r="A1244" s="1" t="s">
        <v>691</v>
      </c>
      <c r="B1244" s="1" t="s">
        <v>710</v>
      </c>
      <c r="C1244" s="1" t="s">
        <v>2</v>
      </c>
    </row>
    <row r="1245" spans="1:3">
      <c r="A1245" s="1"/>
      <c r="B1245" s="1"/>
      <c r="C1245" s="1"/>
    </row>
    <row r="1246" spans="1:3">
      <c r="A1246" s="1" t="s">
        <v>691</v>
      </c>
      <c r="B1246" s="1" t="s">
        <v>711</v>
      </c>
      <c r="C1246" s="1" t="s">
        <v>36</v>
      </c>
    </row>
    <row r="1247" spans="1:3">
      <c r="A1247" s="1"/>
      <c r="B1247" s="1"/>
      <c r="C1247" s="1"/>
    </row>
    <row r="1248" spans="1:3">
      <c r="A1248" s="1" t="s">
        <v>691</v>
      </c>
      <c r="B1248" s="1" t="s">
        <v>712</v>
      </c>
      <c r="C1248" s="1" t="s">
        <v>41</v>
      </c>
    </row>
    <row r="1249" spans="1:3">
      <c r="A1249" s="1"/>
      <c r="B1249" s="1"/>
      <c r="C1249" s="1"/>
    </row>
    <row r="1250" spans="1:3">
      <c r="A1250" s="1" t="s">
        <v>691</v>
      </c>
      <c r="B1250" s="1" t="s">
        <v>713</v>
      </c>
      <c r="C1250" s="1" t="s">
        <v>43</v>
      </c>
    </row>
    <row r="1251" spans="1:3">
      <c r="A1251" s="1"/>
      <c r="B1251" s="1"/>
      <c r="C1251" s="1"/>
    </row>
    <row r="1252" spans="1:3">
      <c r="A1252" s="1" t="s">
        <v>691</v>
      </c>
      <c r="B1252" s="1"/>
      <c r="C1252" s="1" t="s">
        <v>61</v>
      </c>
    </row>
    <row r="1253" spans="1:3">
      <c r="A1253" s="1"/>
      <c r="B1253" s="1"/>
      <c r="C1253" s="1"/>
    </row>
    <row r="1254" spans="1:3">
      <c r="A1254" s="1" t="s">
        <v>691</v>
      </c>
      <c r="B1254" s="1" t="s">
        <v>714</v>
      </c>
      <c r="C1254" s="1" t="s">
        <v>22</v>
      </c>
    </row>
    <row r="1255" spans="1:3">
      <c r="A1255" s="1"/>
      <c r="B1255" s="1"/>
      <c r="C1255" s="1"/>
    </row>
    <row r="1256" spans="1:3">
      <c r="A1256" s="1" t="s">
        <v>691</v>
      </c>
      <c r="B1256" s="1" t="s">
        <v>715</v>
      </c>
      <c r="C1256" s="1" t="s">
        <v>25</v>
      </c>
    </row>
    <row r="1257" spans="1:3">
      <c r="A1257" s="1"/>
      <c r="B1257" s="1"/>
      <c r="C1257" s="1"/>
    </row>
    <row r="1258" spans="1:3">
      <c r="A1258" s="1" t="s">
        <v>691</v>
      </c>
      <c r="B1258" s="1" t="s">
        <v>716</v>
      </c>
      <c r="C1258" s="1" t="s">
        <v>22</v>
      </c>
    </row>
    <row r="1259" spans="1:3">
      <c r="A1259" s="1"/>
      <c r="B1259" s="1"/>
      <c r="C1259" s="1"/>
    </row>
    <row r="1260" spans="1:3">
      <c r="A1260" s="1" t="s">
        <v>691</v>
      </c>
      <c r="B1260" s="1" t="s">
        <v>717</v>
      </c>
      <c r="C1260" s="1" t="s">
        <v>41</v>
      </c>
    </row>
    <row r="1261" spans="1:3">
      <c r="A1261" s="1"/>
      <c r="B1261" s="1"/>
      <c r="C1261" s="1"/>
    </row>
    <row r="1262" spans="1:3">
      <c r="A1262" s="1" t="s">
        <v>691</v>
      </c>
      <c r="B1262" s="1" t="s">
        <v>718</v>
      </c>
      <c r="C1262" s="1" t="s">
        <v>22</v>
      </c>
    </row>
    <row r="1263" spans="1:3">
      <c r="A1263" s="1"/>
      <c r="B1263" s="1"/>
      <c r="C1263" s="1"/>
    </row>
    <row r="1264" spans="1:3">
      <c r="A1264" s="1" t="s">
        <v>691</v>
      </c>
      <c r="B1264" s="1" t="s">
        <v>719</v>
      </c>
      <c r="C1264" s="1" t="s">
        <v>2</v>
      </c>
    </row>
    <row r="1265" spans="1:3">
      <c r="A1265" s="1"/>
      <c r="B1265" s="1"/>
      <c r="C1265" s="1"/>
    </row>
    <row r="1266" spans="1:3">
      <c r="A1266" s="1" t="s">
        <v>691</v>
      </c>
      <c r="B1266" s="1" t="s">
        <v>720</v>
      </c>
      <c r="C1266" s="1" t="s">
        <v>7</v>
      </c>
    </row>
    <row r="1267" spans="1:3">
      <c r="A1267" s="1"/>
      <c r="B1267" s="1"/>
      <c r="C1267" s="1"/>
    </row>
    <row r="1268" spans="1:3">
      <c r="A1268" s="1" t="s">
        <v>691</v>
      </c>
      <c r="B1268" s="1" t="s">
        <v>721</v>
      </c>
      <c r="C1268" s="1" t="s">
        <v>3</v>
      </c>
    </row>
    <row r="1269" spans="1:3">
      <c r="A1269" s="1"/>
      <c r="B1269" s="1"/>
      <c r="C1269" s="1"/>
    </row>
    <row r="1270" spans="1:3">
      <c r="A1270" s="1" t="s">
        <v>691</v>
      </c>
      <c r="B1270" s="1" t="s">
        <v>722</v>
      </c>
      <c r="C1270" s="1" t="s">
        <v>40</v>
      </c>
    </row>
    <row r="1271" spans="1:3">
      <c r="A1271" s="1"/>
      <c r="B1271" s="1"/>
      <c r="C1271" s="1"/>
    </row>
    <row r="1272" spans="1:3">
      <c r="A1272" s="1" t="s">
        <v>691</v>
      </c>
      <c r="B1272" s="1" t="s">
        <v>723</v>
      </c>
      <c r="C1272" s="1" t="s">
        <v>1</v>
      </c>
    </row>
    <row r="1273" spans="1:3">
      <c r="A1273" s="1"/>
      <c r="B1273" s="1"/>
      <c r="C1273" s="1"/>
    </row>
    <row r="1274" spans="1:3">
      <c r="A1274" s="1" t="s">
        <v>691</v>
      </c>
      <c r="B1274" s="1" t="s">
        <v>724</v>
      </c>
      <c r="C1274" s="1" t="s">
        <v>14</v>
      </c>
    </row>
    <row r="1275" spans="1:3">
      <c r="A1275" s="1"/>
      <c r="B1275" s="1"/>
      <c r="C1275" s="1"/>
    </row>
    <row r="1276" spans="1:3">
      <c r="A1276" s="1" t="s">
        <v>691</v>
      </c>
      <c r="B1276" s="1" t="s">
        <v>725</v>
      </c>
      <c r="C1276" s="1" t="s">
        <v>0</v>
      </c>
    </row>
    <row r="1277" spans="1:3">
      <c r="A1277" s="1"/>
      <c r="B1277" s="1"/>
      <c r="C1277" s="1"/>
    </row>
    <row r="1278" spans="1:3">
      <c r="A1278" s="1" t="s">
        <v>691</v>
      </c>
      <c r="B1278" s="1" t="s">
        <v>726</v>
      </c>
      <c r="C1278" s="1" t="s">
        <v>1</v>
      </c>
    </row>
    <row r="1279" spans="1:3">
      <c r="A1279" s="1"/>
      <c r="B1279" s="1"/>
      <c r="C1279" s="1"/>
    </row>
    <row r="1280" spans="1:3">
      <c r="A1280" s="1" t="s">
        <v>691</v>
      </c>
      <c r="B1280" s="1" t="s">
        <v>727</v>
      </c>
      <c r="C1280" s="1" t="s">
        <v>19</v>
      </c>
    </row>
    <row r="1281" spans="1:3">
      <c r="A1281" s="1"/>
      <c r="B1281" s="1"/>
      <c r="C1281" s="1"/>
    </row>
    <row r="1282" spans="1:3">
      <c r="A1282" s="1" t="s">
        <v>691</v>
      </c>
      <c r="B1282" s="1" t="s">
        <v>728</v>
      </c>
      <c r="C1282" s="1" t="s">
        <v>18</v>
      </c>
    </row>
    <row r="1283" spans="1:3">
      <c r="A1283" s="1"/>
      <c r="B1283" s="1"/>
      <c r="C1283" s="1"/>
    </row>
    <row r="1284" spans="1:3">
      <c r="A1284" s="1" t="s">
        <v>691</v>
      </c>
      <c r="B1284" s="1" t="s">
        <v>729</v>
      </c>
      <c r="C1284" s="1" t="s">
        <v>52</v>
      </c>
    </row>
    <row r="1285" spans="1:3">
      <c r="A1285" s="1"/>
      <c r="B1285" s="1"/>
      <c r="C1285" s="1"/>
    </row>
    <row r="1286" spans="1:3">
      <c r="A1286" s="1" t="s">
        <v>691</v>
      </c>
      <c r="B1286" s="1" t="s">
        <v>730</v>
      </c>
      <c r="C1286" s="1" t="s">
        <v>0</v>
      </c>
    </row>
    <row r="1287" spans="1:3">
      <c r="A1287" s="1"/>
      <c r="B1287" s="1"/>
      <c r="C1287" s="1"/>
    </row>
    <row r="1288" spans="1:3">
      <c r="A1288" s="1" t="s">
        <v>691</v>
      </c>
      <c r="B1288" s="1" t="s">
        <v>731</v>
      </c>
      <c r="C1288" s="1" t="s">
        <v>0</v>
      </c>
    </row>
    <row r="1289" spans="1:3">
      <c r="A1289" s="1"/>
      <c r="B1289" s="1"/>
      <c r="C1289" s="1"/>
    </row>
    <row r="1290" spans="1:3">
      <c r="A1290" s="1" t="s">
        <v>691</v>
      </c>
      <c r="B1290" s="1" t="s">
        <v>732</v>
      </c>
      <c r="C1290" s="1" t="s">
        <v>1</v>
      </c>
    </row>
    <row r="1291" spans="1:3">
      <c r="A1291" s="1"/>
      <c r="B1291" s="1"/>
      <c r="C1291" s="1"/>
    </row>
    <row r="1292" spans="1:3">
      <c r="A1292" s="1" t="s">
        <v>691</v>
      </c>
      <c r="B1292" s="1" t="s">
        <v>733</v>
      </c>
      <c r="C1292" s="1" t="s">
        <v>0</v>
      </c>
    </row>
    <row r="1293" spans="1:3">
      <c r="A1293" s="1"/>
      <c r="B1293" s="1"/>
      <c r="C1293" s="1"/>
    </row>
    <row r="1294" spans="1:3">
      <c r="A1294" s="1" t="s">
        <v>691</v>
      </c>
      <c r="B1294" s="1" t="s">
        <v>734</v>
      </c>
      <c r="C1294" s="1" t="s">
        <v>1050</v>
      </c>
    </row>
    <row r="1295" spans="1:3">
      <c r="A1295" s="1"/>
      <c r="B1295" s="1"/>
      <c r="C1295" s="1"/>
    </row>
    <row r="1296" spans="1:3">
      <c r="A1296" s="1" t="s">
        <v>691</v>
      </c>
      <c r="B1296" s="1" t="s">
        <v>735</v>
      </c>
      <c r="C1296" s="1" t="s">
        <v>1</v>
      </c>
    </row>
    <row r="1297" spans="1:3">
      <c r="A1297" s="1"/>
      <c r="B1297" s="1"/>
      <c r="C1297" s="1"/>
    </row>
    <row r="1298" spans="1:3">
      <c r="A1298" s="1" t="s">
        <v>691</v>
      </c>
      <c r="B1298" s="1" t="s">
        <v>736</v>
      </c>
      <c r="C1298" s="1" t="s">
        <v>57</v>
      </c>
    </row>
    <row r="1299" spans="1:3">
      <c r="A1299" s="1"/>
      <c r="B1299" s="1"/>
      <c r="C1299" s="1"/>
    </row>
    <row r="1300" spans="1:3">
      <c r="A1300" s="1" t="s">
        <v>691</v>
      </c>
      <c r="B1300" s="1" t="s">
        <v>737</v>
      </c>
      <c r="C1300" s="1" t="s">
        <v>16</v>
      </c>
    </row>
    <row r="1301" spans="1:3">
      <c r="A1301" s="1"/>
      <c r="B1301" s="1"/>
      <c r="C1301" s="1"/>
    </row>
    <row r="1302" spans="1:3">
      <c r="A1302" s="1" t="s">
        <v>738</v>
      </c>
      <c r="B1302" s="1" t="s">
        <v>739</v>
      </c>
      <c r="C1302" s="1" t="s">
        <v>31</v>
      </c>
    </row>
    <row r="1303" spans="1:3">
      <c r="A1303" s="1"/>
      <c r="B1303" s="1"/>
      <c r="C1303" s="1"/>
    </row>
    <row r="1304" spans="1:3">
      <c r="A1304" s="1" t="s">
        <v>738</v>
      </c>
      <c r="B1304" s="1" t="s">
        <v>740</v>
      </c>
      <c r="C1304" s="1" t="s">
        <v>19</v>
      </c>
    </row>
    <row r="1305" spans="1:3">
      <c r="A1305" s="1"/>
      <c r="B1305" s="1"/>
      <c r="C1305" s="1"/>
    </row>
    <row r="1306" spans="1:3">
      <c r="A1306" s="1" t="s">
        <v>738</v>
      </c>
      <c r="B1306" s="1" t="s">
        <v>741</v>
      </c>
      <c r="C1306" s="1" t="s">
        <v>21</v>
      </c>
    </row>
    <row r="1307" spans="1:3">
      <c r="A1307" s="1"/>
      <c r="B1307" s="1"/>
      <c r="C1307" s="1"/>
    </row>
    <row r="1308" spans="1:3">
      <c r="A1308" s="1" t="s">
        <v>738</v>
      </c>
      <c r="B1308" s="1" t="s">
        <v>742</v>
      </c>
      <c r="C1308" s="1" t="s">
        <v>7</v>
      </c>
    </row>
    <row r="1309" spans="1:3">
      <c r="A1309" s="1"/>
      <c r="B1309" s="1"/>
      <c r="C1309" s="1"/>
    </row>
    <row r="1310" spans="1:3">
      <c r="A1310" s="1" t="s">
        <v>738</v>
      </c>
      <c r="B1310" s="1" t="s">
        <v>743</v>
      </c>
      <c r="C1310" s="1" t="s">
        <v>15</v>
      </c>
    </row>
    <row r="1311" spans="1:3">
      <c r="A1311" s="1"/>
      <c r="B1311" s="1"/>
      <c r="C1311" s="1"/>
    </row>
    <row r="1312" spans="1:3">
      <c r="A1312" s="1" t="s">
        <v>738</v>
      </c>
      <c r="B1312" s="1" t="s">
        <v>744</v>
      </c>
      <c r="C1312" s="1" t="s">
        <v>0</v>
      </c>
    </row>
    <row r="1313" spans="1:3">
      <c r="A1313" s="1"/>
      <c r="B1313" s="1"/>
      <c r="C1313" s="1"/>
    </row>
    <row r="1314" spans="1:3">
      <c r="A1314" s="1" t="s">
        <v>738</v>
      </c>
      <c r="B1314" s="1" t="s">
        <v>745</v>
      </c>
      <c r="C1314" s="1" t="s">
        <v>23</v>
      </c>
    </row>
    <row r="1315" spans="1:3">
      <c r="A1315" s="1"/>
      <c r="B1315" s="1"/>
      <c r="C1315" s="1"/>
    </row>
    <row r="1316" spans="1:3">
      <c r="A1316" s="1" t="s">
        <v>738</v>
      </c>
      <c r="B1316" s="1" t="s">
        <v>746</v>
      </c>
      <c r="C1316" s="1" t="s">
        <v>49</v>
      </c>
    </row>
    <row r="1317" spans="1:3">
      <c r="A1317" s="1"/>
      <c r="B1317" s="1"/>
      <c r="C1317" s="1"/>
    </row>
    <row r="1318" spans="1:3">
      <c r="A1318" s="1" t="s">
        <v>738</v>
      </c>
      <c r="B1318" s="1" t="s">
        <v>747</v>
      </c>
      <c r="C1318" s="1" t="s">
        <v>20</v>
      </c>
    </row>
    <row r="1319" spans="1:3">
      <c r="A1319" s="1"/>
      <c r="B1319" s="1"/>
      <c r="C1319" s="1"/>
    </row>
    <row r="1320" spans="1:3">
      <c r="A1320" s="1" t="s">
        <v>738</v>
      </c>
      <c r="B1320" s="1" t="s">
        <v>748</v>
      </c>
      <c r="C1320" s="1" t="s">
        <v>6</v>
      </c>
    </row>
    <row r="1321" spans="1:3">
      <c r="A1321" s="1"/>
      <c r="B1321" s="1"/>
      <c r="C1321" s="1"/>
    </row>
    <row r="1322" spans="1:3">
      <c r="A1322" s="1" t="s">
        <v>738</v>
      </c>
      <c r="B1322" s="1" t="s">
        <v>749</v>
      </c>
      <c r="C1322" s="1" t="s">
        <v>31</v>
      </c>
    </row>
    <row r="1323" spans="1:3">
      <c r="A1323" s="1"/>
      <c r="B1323" s="1"/>
      <c r="C1323" s="1"/>
    </row>
    <row r="1324" spans="1:3">
      <c r="A1324" s="1" t="s">
        <v>738</v>
      </c>
      <c r="B1324" s="1" t="s">
        <v>750</v>
      </c>
      <c r="C1324" s="1" t="s">
        <v>41</v>
      </c>
    </row>
    <row r="1325" spans="1:3">
      <c r="A1325" s="1"/>
      <c r="B1325" s="1"/>
      <c r="C1325" s="1"/>
    </row>
    <row r="1326" spans="1:3">
      <c r="A1326" s="1" t="s">
        <v>738</v>
      </c>
      <c r="B1326" s="1" t="s">
        <v>751</v>
      </c>
      <c r="C1326" s="1" t="s">
        <v>41</v>
      </c>
    </row>
    <row r="1327" spans="1:3">
      <c r="A1327" s="1"/>
      <c r="B1327" s="1"/>
      <c r="C1327" s="1"/>
    </row>
    <row r="1328" spans="1:3">
      <c r="A1328" s="1" t="s">
        <v>738</v>
      </c>
      <c r="B1328" s="1" t="s">
        <v>752</v>
      </c>
      <c r="C1328" s="1" t="s">
        <v>6</v>
      </c>
    </row>
    <row r="1329" spans="1:3">
      <c r="A1329" s="1"/>
      <c r="B1329" s="1"/>
      <c r="C1329" s="1"/>
    </row>
    <row r="1330" spans="1:3">
      <c r="A1330" s="1" t="s">
        <v>738</v>
      </c>
      <c r="B1330" s="1" t="s">
        <v>753</v>
      </c>
      <c r="C1330" s="1" t="s">
        <v>49</v>
      </c>
    </row>
    <row r="1331" spans="1:3">
      <c r="A1331" s="1"/>
      <c r="B1331" s="1"/>
      <c r="C1331" s="1"/>
    </row>
    <row r="1332" spans="1:3">
      <c r="A1332" s="1" t="s">
        <v>738</v>
      </c>
      <c r="B1332" s="1" t="s">
        <v>754</v>
      </c>
      <c r="C1332" s="1" t="s">
        <v>31</v>
      </c>
    </row>
    <row r="1333" spans="1:3">
      <c r="A1333" s="1"/>
      <c r="B1333" s="1"/>
      <c r="C1333" s="1"/>
    </row>
    <row r="1334" spans="1:3">
      <c r="A1334" s="1" t="s">
        <v>738</v>
      </c>
      <c r="B1334" s="1" t="s">
        <v>755</v>
      </c>
      <c r="C1334" s="1" t="s">
        <v>64</v>
      </c>
    </row>
    <row r="1335" spans="1:3">
      <c r="A1335" s="1"/>
      <c r="B1335" s="1"/>
      <c r="C1335" s="1"/>
    </row>
    <row r="1336" spans="1:3">
      <c r="A1336" s="1" t="s">
        <v>738</v>
      </c>
      <c r="B1336" s="1" t="s">
        <v>756</v>
      </c>
      <c r="C1336" s="1" t="s">
        <v>0</v>
      </c>
    </row>
    <row r="1337" spans="1:3">
      <c r="A1337" s="1"/>
      <c r="B1337" s="1"/>
      <c r="C1337" s="1"/>
    </row>
    <row r="1338" spans="1:3">
      <c r="A1338" s="1" t="s">
        <v>738</v>
      </c>
      <c r="B1338" s="1" t="s">
        <v>757</v>
      </c>
      <c r="C1338" s="1" t="s">
        <v>0</v>
      </c>
    </row>
    <row r="1339" spans="1:3">
      <c r="A1339" s="1"/>
      <c r="B1339" s="1"/>
      <c r="C1339" s="1"/>
    </row>
    <row r="1340" spans="1:3">
      <c r="A1340" s="1" t="s">
        <v>738</v>
      </c>
      <c r="B1340" s="1" t="s">
        <v>758</v>
      </c>
      <c r="C1340" s="1" t="s">
        <v>38</v>
      </c>
    </row>
    <row r="1341" spans="1:3">
      <c r="A1341" s="1"/>
      <c r="B1341" s="1"/>
      <c r="C1341" s="1"/>
    </row>
    <row r="1342" spans="1:3">
      <c r="A1342" s="1" t="s">
        <v>738</v>
      </c>
      <c r="B1342" s="1" t="s">
        <v>759</v>
      </c>
      <c r="C1342" s="1" t="s">
        <v>32</v>
      </c>
    </row>
    <row r="1343" spans="1:3">
      <c r="A1343" s="1"/>
      <c r="B1343" s="1"/>
      <c r="C1343" s="1"/>
    </row>
    <row r="1344" spans="1:3">
      <c r="A1344" s="1" t="s">
        <v>738</v>
      </c>
      <c r="B1344" s="1" t="s">
        <v>760</v>
      </c>
      <c r="C1344" s="1" t="s">
        <v>73</v>
      </c>
    </row>
    <row r="1345" spans="1:3">
      <c r="A1345" s="1"/>
      <c r="B1345" s="1"/>
      <c r="C1345" s="1"/>
    </row>
    <row r="1346" spans="1:3">
      <c r="A1346" s="1" t="s">
        <v>738</v>
      </c>
      <c r="B1346" s="1" t="s">
        <v>761</v>
      </c>
      <c r="C1346" s="1" t="s">
        <v>0</v>
      </c>
    </row>
    <row r="1347" spans="1:3">
      <c r="A1347" s="1"/>
      <c r="B1347" s="1"/>
      <c r="C1347" s="1"/>
    </row>
    <row r="1348" spans="1:3">
      <c r="A1348" s="1" t="s">
        <v>738</v>
      </c>
      <c r="B1348" s="1" t="s">
        <v>762</v>
      </c>
      <c r="C1348" s="1" t="s">
        <v>21</v>
      </c>
    </row>
    <row r="1349" spans="1:3">
      <c r="A1349" s="1"/>
      <c r="B1349" s="1"/>
      <c r="C1349" s="1"/>
    </row>
    <row r="1350" spans="1:3">
      <c r="A1350" s="1" t="s">
        <v>738</v>
      </c>
      <c r="B1350" s="1" t="s">
        <v>763</v>
      </c>
      <c r="C1350" s="1" t="s">
        <v>0</v>
      </c>
    </row>
    <row r="1351" spans="1:3">
      <c r="A1351" s="1"/>
      <c r="B1351" s="1"/>
      <c r="C1351" s="1"/>
    </row>
    <row r="1352" spans="1:3">
      <c r="A1352" s="1" t="s">
        <v>738</v>
      </c>
      <c r="B1352" s="1" t="s">
        <v>764</v>
      </c>
      <c r="C1352" s="1" t="s">
        <v>0</v>
      </c>
    </row>
    <row r="1353" spans="1:3">
      <c r="A1353" s="1"/>
      <c r="B1353" s="1"/>
      <c r="C1353" s="1"/>
    </row>
    <row r="1354" spans="1:3">
      <c r="A1354" s="1" t="s">
        <v>738</v>
      </c>
      <c r="B1354" s="1" t="s">
        <v>765</v>
      </c>
      <c r="C1354" s="1" t="s">
        <v>6</v>
      </c>
    </row>
    <row r="1355" spans="1:3">
      <c r="A1355" s="1"/>
      <c r="B1355" s="1"/>
      <c r="C1355" s="1"/>
    </row>
    <row r="1356" spans="1:3">
      <c r="A1356" s="1" t="s">
        <v>738</v>
      </c>
      <c r="B1356" s="1" t="s">
        <v>766</v>
      </c>
      <c r="C1356" s="1" t="s">
        <v>45</v>
      </c>
    </row>
    <row r="1357" spans="1:3">
      <c r="A1357" s="1"/>
      <c r="B1357" s="1"/>
      <c r="C1357" s="1"/>
    </row>
    <row r="1358" spans="1:3">
      <c r="A1358" s="1" t="s">
        <v>738</v>
      </c>
      <c r="B1358" s="1" t="s">
        <v>767</v>
      </c>
      <c r="C1358" s="1" t="s">
        <v>44</v>
      </c>
    </row>
    <row r="1359" spans="1:3">
      <c r="A1359" s="1"/>
      <c r="B1359" s="1"/>
      <c r="C1359" s="1"/>
    </row>
    <row r="1360" spans="1:3">
      <c r="A1360" s="1" t="s">
        <v>738</v>
      </c>
      <c r="B1360" s="1" t="s">
        <v>768</v>
      </c>
      <c r="C1360" s="1" t="s">
        <v>44</v>
      </c>
    </row>
    <row r="1361" spans="1:3">
      <c r="A1361" s="1"/>
      <c r="B1361" s="1"/>
      <c r="C1361" s="1"/>
    </row>
    <row r="1362" spans="1:3">
      <c r="A1362" s="1" t="s">
        <v>738</v>
      </c>
      <c r="B1362" s="1" t="s">
        <v>769</v>
      </c>
      <c r="C1362" s="1" t="s">
        <v>45</v>
      </c>
    </row>
    <row r="1363" spans="1:3">
      <c r="A1363" s="1"/>
      <c r="B1363" s="1"/>
      <c r="C1363" s="1"/>
    </row>
    <row r="1364" spans="1:3">
      <c r="A1364" s="1" t="s">
        <v>738</v>
      </c>
      <c r="B1364" s="1" t="s">
        <v>770</v>
      </c>
      <c r="C1364" s="1" t="s">
        <v>22</v>
      </c>
    </row>
    <row r="1365" spans="1:3">
      <c r="A1365" s="1"/>
      <c r="B1365" s="1"/>
      <c r="C1365" s="1"/>
    </row>
    <row r="1366" spans="1:3">
      <c r="A1366" s="1" t="s">
        <v>738</v>
      </c>
      <c r="B1366" s="1" t="s">
        <v>771</v>
      </c>
      <c r="C1366" s="1" t="s">
        <v>25</v>
      </c>
    </row>
    <row r="1367" spans="1:3">
      <c r="A1367" s="1"/>
      <c r="B1367" s="1"/>
      <c r="C1367" s="1"/>
    </row>
    <row r="1368" spans="1:3">
      <c r="A1368" s="1" t="s">
        <v>738</v>
      </c>
      <c r="B1368" s="1" t="s">
        <v>772</v>
      </c>
      <c r="C1368" s="1" t="s">
        <v>54</v>
      </c>
    </row>
    <row r="1369" spans="1:3">
      <c r="A1369" s="1"/>
      <c r="B1369" s="1"/>
      <c r="C1369" s="1"/>
    </row>
    <row r="1370" spans="1:3">
      <c r="A1370" s="1" t="s">
        <v>738</v>
      </c>
      <c r="B1370" s="1" t="s">
        <v>773</v>
      </c>
      <c r="C1370" s="1" t="s">
        <v>34</v>
      </c>
    </row>
    <row r="1371" spans="1:3">
      <c r="A1371" s="1"/>
      <c r="B1371" s="1"/>
      <c r="C1371" s="1"/>
    </row>
    <row r="1372" spans="1:3">
      <c r="A1372" s="1" t="s">
        <v>738</v>
      </c>
      <c r="B1372" s="1" t="s">
        <v>774</v>
      </c>
      <c r="C1372" s="1" t="s">
        <v>34</v>
      </c>
    </row>
    <row r="1373" spans="1:3">
      <c r="A1373" s="1"/>
      <c r="B1373" s="1"/>
      <c r="C1373" s="1"/>
    </row>
    <row r="1374" spans="1:3">
      <c r="A1374" s="1" t="s">
        <v>738</v>
      </c>
      <c r="B1374" s="1" t="s">
        <v>775</v>
      </c>
      <c r="C1374" s="1" t="s">
        <v>2</v>
      </c>
    </row>
    <row r="1375" spans="1:3">
      <c r="A1375" s="1"/>
      <c r="B1375" s="1"/>
      <c r="C1375" s="1"/>
    </row>
    <row r="1376" spans="1:3">
      <c r="A1376" s="1" t="s">
        <v>738</v>
      </c>
      <c r="B1376" s="1" t="s">
        <v>776</v>
      </c>
      <c r="C1376" s="1" t="s">
        <v>2</v>
      </c>
    </row>
    <row r="1377" spans="1:3">
      <c r="A1377" s="1"/>
      <c r="B1377" s="1"/>
      <c r="C1377" s="1"/>
    </row>
    <row r="1378" spans="1:3">
      <c r="A1378" s="1" t="s">
        <v>738</v>
      </c>
      <c r="B1378" s="1" t="s">
        <v>777</v>
      </c>
      <c r="C1378" s="1" t="s">
        <v>3</v>
      </c>
    </row>
    <row r="1379" spans="1:3">
      <c r="A1379" s="1"/>
      <c r="B1379" s="1"/>
      <c r="C1379" s="1"/>
    </row>
    <row r="1380" spans="1:3">
      <c r="A1380" s="1" t="s">
        <v>738</v>
      </c>
      <c r="B1380" s="1" t="s">
        <v>778</v>
      </c>
      <c r="C1380" s="1" t="s">
        <v>0</v>
      </c>
    </row>
    <row r="1381" spans="1:3">
      <c r="A1381" s="1"/>
      <c r="B1381" s="1"/>
      <c r="C1381" s="1"/>
    </row>
    <row r="1382" spans="1:3">
      <c r="A1382" s="1" t="s">
        <v>738</v>
      </c>
      <c r="B1382" s="1" t="s">
        <v>779</v>
      </c>
      <c r="C1382" s="1" t="s">
        <v>0</v>
      </c>
    </row>
    <row r="1383" spans="1:3">
      <c r="A1383" s="1"/>
      <c r="B1383" s="1"/>
      <c r="C1383" s="1"/>
    </row>
    <row r="1384" spans="1:3">
      <c r="A1384" s="1" t="s">
        <v>738</v>
      </c>
      <c r="B1384" s="1" t="s">
        <v>780</v>
      </c>
      <c r="C1384" s="1" t="s">
        <v>38</v>
      </c>
    </row>
    <row r="1385" spans="1:3">
      <c r="A1385" s="1"/>
      <c r="B1385" s="1"/>
      <c r="C1385" s="1"/>
    </row>
    <row r="1386" spans="1:3">
      <c r="A1386" s="1" t="s">
        <v>738</v>
      </c>
      <c r="B1386" s="1" t="s">
        <v>781</v>
      </c>
      <c r="C1386" s="1" t="s">
        <v>20</v>
      </c>
    </row>
    <row r="1387" spans="1:3">
      <c r="A1387" s="1"/>
      <c r="B1387" s="1"/>
      <c r="C1387" s="1"/>
    </row>
    <row r="1388" spans="1:3">
      <c r="A1388" s="1" t="s">
        <v>738</v>
      </c>
      <c r="B1388" s="1" t="s">
        <v>782</v>
      </c>
      <c r="C1388" s="1" t="s">
        <v>76</v>
      </c>
    </row>
    <row r="1389" spans="1:3">
      <c r="A1389" s="1"/>
      <c r="B1389" s="1"/>
      <c r="C1389" s="1"/>
    </row>
    <row r="1390" spans="1:3">
      <c r="A1390" s="1" t="s">
        <v>738</v>
      </c>
      <c r="B1390" s="1" t="s">
        <v>783</v>
      </c>
      <c r="C1390" s="1" t="s">
        <v>10</v>
      </c>
    </row>
    <row r="1391" spans="1:3">
      <c r="A1391" s="1"/>
      <c r="B1391" s="1"/>
      <c r="C1391" s="1"/>
    </row>
    <row r="1392" spans="1:3">
      <c r="A1392" s="1" t="s">
        <v>738</v>
      </c>
      <c r="B1392" s="1" t="s">
        <v>784</v>
      </c>
      <c r="C1392" s="1" t="s">
        <v>54</v>
      </c>
    </row>
    <row r="1393" spans="1:3">
      <c r="A1393" s="1"/>
      <c r="B1393" s="1"/>
      <c r="C1393" s="1"/>
    </row>
    <row r="1394" spans="1:3">
      <c r="A1394" s="1" t="s">
        <v>738</v>
      </c>
      <c r="B1394" s="1" t="s">
        <v>785</v>
      </c>
      <c r="C1394" s="1" t="s">
        <v>31</v>
      </c>
    </row>
    <row r="1395" spans="1:3">
      <c r="A1395" s="1"/>
      <c r="B1395" s="1"/>
      <c r="C1395" s="1"/>
    </row>
    <row r="1396" spans="1:3">
      <c r="A1396" s="1" t="s">
        <v>738</v>
      </c>
      <c r="B1396" s="1" t="s">
        <v>786</v>
      </c>
      <c r="C1396" s="1" t="s">
        <v>7</v>
      </c>
    </row>
    <row r="1397" spans="1:3">
      <c r="A1397" s="1"/>
      <c r="B1397" s="1"/>
      <c r="C1397" s="1"/>
    </row>
    <row r="1398" spans="1:3">
      <c r="A1398" s="1" t="s">
        <v>738</v>
      </c>
      <c r="B1398" s="1" t="s">
        <v>787</v>
      </c>
      <c r="C1398" s="1" t="s">
        <v>0</v>
      </c>
    </row>
    <row r="1399" spans="1:3">
      <c r="A1399" s="1"/>
      <c r="B1399" s="1"/>
      <c r="C1399" s="1"/>
    </row>
    <row r="1400" spans="1:3">
      <c r="A1400" s="1" t="s">
        <v>738</v>
      </c>
      <c r="B1400" s="1" t="s">
        <v>788</v>
      </c>
      <c r="C1400" s="1" t="s">
        <v>0</v>
      </c>
    </row>
    <row r="1401" spans="1:3">
      <c r="A1401" s="1"/>
      <c r="B1401" s="1"/>
      <c r="C1401" s="1"/>
    </row>
    <row r="1402" spans="1:3">
      <c r="A1402" s="1" t="s">
        <v>789</v>
      </c>
      <c r="B1402" s="1" t="s">
        <v>790</v>
      </c>
      <c r="C1402" s="1" t="s">
        <v>28</v>
      </c>
    </row>
    <row r="1403" spans="1:3">
      <c r="A1403" s="1"/>
      <c r="B1403" s="1"/>
      <c r="C1403" s="1"/>
    </row>
    <row r="1404" spans="1:3">
      <c r="A1404" s="1" t="s">
        <v>789</v>
      </c>
      <c r="B1404" s="1" t="s">
        <v>791</v>
      </c>
      <c r="C1404" s="1" t="s">
        <v>33</v>
      </c>
    </row>
    <row r="1405" spans="1:3">
      <c r="A1405" s="1"/>
      <c r="B1405" s="1"/>
      <c r="C1405" s="1"/>
    </row>
    <row r="1406" spans="1:3">
      <c r="A1406" s="1" t="s">
        <v>789</v>
      </c>
      <c r="B1406" s="1" t="s">
        <v>792</v>
      </c>
      <c r="C1406" s="1" t="s">
        <v>21</v>
      </c>
    </row>
    <row r="1407" spans="1:3">
      <c r="A1407" s="1"/>
      <c r="B1407" s="1"/>
      <c r="C1407" s="1"/>
    </row>
    <row r="1408" spans="1:3">
      <c r="A1408" s="1" t="s">
        <v>789</v>
      </c>
      <c r="B1408" s="1" t="s">
        <v>793</v>
      </c>
      <c r="C1408" s="1" t="s">
        <v>21</v>
      </c>
    </row>
    <row r="1409" spans="1:3">
      <c r="A1409" s="1"/>
      <c r="B1409" s="1"/>
      <c r="C1409" s="1"/>
    </row>
    <row r="1410" spans="1:3">
      <c r="A1410" s="1" t="s">
        <v>789</v>
      </c>
      <c r="B1410" s="1" t="s">
        <v>794</v>
      </c>
      <c r="C1410" s="1" t="s">
        <v>1</v>
      </c>
    </row>
    <row r="1411" spans="1:3">
      <c r="A1411" s="1"/>
      <c r="B1411" s="1"/>
      <c r="C1411" s="1"/>
    </row>
    <row r="1412" spans="1:3">
      <c r="A1412" s="1" t="s">
        <v>789</v>
      </c>
      <c r="B1412" s="1" t="s">
        <v>795</v>
      </c>
      <c r="C1412" s="1" t="s">
        <v>21</v>
      </c>
    </row>
    <row r="1413" spans="1:3">
      <c r="A1413" s="1"/>
      <c r="B1413" s="1"/>
      <c r="C1413" s="1"/>
    </row>
    <row r="1414" spans="1:3">
      <c r="A1414" s="1" t="s">
        <v>789</v>
      </c>
      <c r="B1414" s="1" t="s">
        <v>796</v>
      </c>
      <c r="C1414" s="1" t="s">
        <v>0</v>
      </c>
    </row>
    <row r="1415" spans="1:3">
      <c r="A1415" s="1"/>
      <c r="B1415" s="1"/>
      <c r="C1415" s="1"/>
    </row>
    <row r="1416" spans="1:3">
      <c r="A1416" s="1" t="s">
        <v>789</v>
      </c>
      <c r="B1416" s="1" t="s">
        <v>797</v>
      </c>
      <c r="C1416" s="1" t="s">
        <v>60</v>
      </c>
    </row>
    <row r="1417" spans="1:3">
      <c r="A1417" s="1"/>
      <c r="B1417" s="1"/>
      <c r="C1417" s="1"/>
    </row>
    <row r="1418" spans="1:3">
      <c r="A1418" s="1" t="s">
        <v>789</v>
      </c>
      <c r="B1418" s="1" t="s">
        <v>798</v>
      </c>
      <c r="C1418" s="1" t="s">
        <v>31</v>
      </c>
    </row>
    <row r="1419" spans="1:3">
      <c r="A1419" s="1"/>
      <c r="B1419" s="1"/>
      <c r="C1419" s="1"/>
    </row>
    <row r="1420" spans="1:3">
      <c r="A1420" s="1" t="s">
        <v>789</v>
      </c>
      <c r="B1420" s="1" t="s">
        <v>799</v>
      </c>
      <c r="C1420" s="1" t="s">
        <v>47</v>
      </c>
    </row>
    <row r="1421" spans="1:3">
      <c r="A1421" s="1"/>
      <c r="B1421" s="1"/>
      <c r="C1421" s="1"/>
    </row>
    <row r="1422" spans="1:3">
      <c r="A1422" s="1" t="s">
        <v>789</v>
      </c>
      <c r="B1422" s="1" t="s">
        <v>800</v>
      </c>
      <c r="C1422" s="1" t="s">
        <v>21</v>
      </c>
    </row>
    <row r="1423" spans="1:3">
      <c r="A1423" s="1"/>
      <c r="B1423" s="1"/>
      <c r="C1423" s="1"/>
    </row>
    <row r="1424" spans="1:3">
      <c r="A1424" s="1" t="s">
        <v>789</v>
      </c>
      <c r="B1424" s="1" t="s">
        <v>801</v>
      </c>
      <c r="C1424" s="1" t="s">
        <v>40</v>
      </c>
    </row>
    <row r="1425" spans="1:3">
      <c r="A1425" s="1"/>
      <c r="B1425" s="1"/>
      <c r="C1425" s="1"/>
    </row>
    <row r="1426" spans="1:3">
      <c r="A1426" s="1" t="s">
        <v>789</v>
      </c>
      <c r="B1426" s="1" t="s">
        <v>802</v>
      </c>
      <c r="C1426" s="1" t="s">
        <v>70</v>
      </c>
    </row>
    <row r="1427" spans="1:3">
      <c r="A1427" s="1"/>
      <c r="B1427" s="1"/>
      <c r="C1427" s="1"/>
    </row>
    <row r="1428" spans="1:3">
      <c r="A1428" s="1" t="s">
        <v>789</v>
      </c>
      <c r="B1428" s="1" t="s">
        <v>803</v>
      </c>
      <c r="C1428" s="1" t="s">
        <v>51</v>
      </c>
    </row>
    <row r="1429" spans="1:3">
      <c r="A1429" s="1"/>
      <c r="B1429" s="1"/>
      <c r="C1429" s="1"/>
    </row>
    <row r="1430" spans="1:3">
      <c r="A1430" s="1" t="s">
        <v>789</v>
      </c>
      <c r="B1430" s="1" t="s">
        <v>804</v>
      </c>
      <c r="C1430" s="1" t="s">
        <v>31</v>
      </c>
    </row>
    <row r="1431" spans="1:3">
      <c r="A1431" s="1"/>
      <c r="B1431" s="1"/>
      <c r="C1431" s="1"/>
    </row>
    <row r="1432" spans="1:3">
      <c r="A1432" s="1" t="s">
        <v>789</v>
      </c>
      <c r="B1432" s="1" t="s">
        <v>805</v>
      </c>
      <c r="C1432" s="1" t="s">
        <v>32</v>
      </c>
    </row>
    <row r="1433" spans="1:3">
      <c r="A1433" s="1"/>
      <c r="B1433" s="1"/>
      <c r="C1433" s="1"/>
    </row>
    <row r="1434" spans="1:3">
      <c r="A1434" s="1" t="s">
        <v>789</v>
      </c>
      <c r="B1434" s="1" t="s">
        <v>806</v>
      </c>
      <c r="C1434" s="1" t="s">
        <v>8</v>
      </c>
    </row>
    <row r="1435" spans="1:3">
      <c r="A1435" s="1"/>
      <c r="B1435" s="1"/>
      <c r="C1435" s="1"/>
    </row>
    <row r="1436" spans="1:3">
      <c r="A1436" s="1" t="s">
        <v>789</v>
      </c>
      <c r="B1436" s="1" t="s">
        <v>807</v>
      </c>
      <c r="C1436" s="1" t="s">
        <v>1</v>
      </c>
    </row>
    <row r="1437" spans="1:3">
      <c r="A1437" s="1"/>
      <c r="B1437" s="1"/>
      <c r="C1437" s="1"/>
    </row>
    <row r="1438" spans="1:3">
      <c r="A1438" s="1" t="s">
        <v>789</v>
      </c>
      <c r="B1438" s="1" t="s">
        <v>808</v>
      </c>
      <c r="C1438" s="1" t="s">
        <v>19</v>
      </c>
    </row>
    <row r="1439" spans="1:3">
      <c r="A1439" s="1"/>
      <c r="B1439" s="1"/>
      <c r="C1439" s="1"/>
    </row>
    <row r="1440" spans="1:3">
      <c r="A1440" s="1" t="s">
        <v>789</v>
      </c>
      <c r="B1440" s="1" t="s">
        <v>809</v>
      </c>
      <c r="C1440" s="1" t="s">
        <v>23</v>
      </c>
    </row>
    <row r="1441" spans="1:3">
      <c r="A1441" s="1"/>
      <c r="B1441" s="1"/>
      <c r="C1441" s="1"/>
    </row>
    <row r="1442" spans="1:3">
      <c r="A1442" s="1" t="s">
        <v>789</v>
      </c>
      <c r="B1442" s="1" t="s">
        <v>810</v>
      </c>
      <c r="C1442" s="1" t="s">
        <v>7</v>
      </c>
    </row>
    <row r="1443" spans="1:3">
      <c r="A1443" s="1"/>
      <c r="B1443" s="1"/>
      <c r="C1443" s="1"/>
    </row>
    <row r="1444" spans="1:3">
      <c r="A1444" s="1" t="s">
        <v>789</v>
      </c>
      <c r="B1444" s="1" t="s">
        <v>811</v>
      </c>
      <c r="C1444" s="1" t="s">
        <v>1</v>
      </c>
    </row>
    <row r="1445" spans="1:3">
      <c r="A1445" s="1"/>
      <c r="B1445" s="1"/>
      <c r="C1445" s="1"/>
    </row>
    <row r="1446" spans="1:3">
      <c r="A1446" s="1" t="s">
        <v>789</v>
      </c>
      <c r="B1446" s="1" t="s">
        <v>1053</v>
      </c>
      <c r="C1446" s="1" t="s">
        <v>39</v>
      </c>
    </row>
    <row r="1447" spans="1:3">
      <c r="A1447" s="1"/>
      <c r="B1447" s="1"/>
      <c r="C1447" s="1"/>
    </row>
    <row r="1448" spans="1:3">
      <c r="A1448" s="1" t="s">
        <v>789</v>
      </c>
      <c r="B1448" s="1" t="s">
        <v>812</v>
      </c>
      <c r="C1448" s="1" t="s">
        <v>6</v>
      </c>
    </row>
    <row r="1449" spans="1:3">
      <c r="A1449" s="1"/>
      <c r="B1449" s="1"/>
      <c r="C1449" s="1"/>
    </row>
    <row r="1450" spans="1:3">
      <c r="A1450" s="1" t="s">
        <v>789</v>
      </c>
      <c r="B1450" s="1" t="s">
        <v>813</v>
      </c>
      <c r="C1450" s="1" t="s">
        <v>6</v>
      </c>
    </row>
    <row r="1451" spans="1:3">
      <c r="A1451" s="1"/>
      <c r="B1451" s="1"/>
      <c r="C1451" s="1"/>
    </row>
    <row r="1452" spans="1:3">
      <c r="A1452" s="1" t="s">
        <v>789</v>
      </c>
      <c r="B1452" s="1" t="s">
        <v>814</v>
      </c>
      <c r="C1452" s="1" t="s">
        <v>24</v>
      </c>
    </row>
    <row r="1453" spans="1:3">
      <c r="A1453" s="1"/>
      <c r="B1453" s="1"/>
      <c r="C1453" s="1"/>
    </row>
    <row r="1454" spans="1:3">
      <c r="A1454" s="1" t="s">
        <v>789</v>
      </c>
      <c r="B1454" s="1" t="s">
        <v>815</v>
      </c>
      <c r="C1454" s="1" t="s">
        <v>45</v>
      </c>
    </row>
    <row r="1455" spans="1:3">
      <c r="A1455" s="1"/>
      <c r="B1455" s="1"/>
      <c r="C1455" s="1"/>
    </row>
    <row r="1456" spans="1:3">
      <c r="A1456" s="1" t="s">
        <v>789</v>
      </c>
      <c r="B1456" s="1" t="s">
        <v>816</v>
      </c>
      <c r="C1456" s="1" t="s">
        <v>18</v>
      </c>
    </row>
    <row r="1457" spans="1:3">
      <c r="A1457" s="1"/>
      <c r="B1457" s="1"/>
      <c r="C1457" s="1"/>
    </row>
    <row r="1458" spans="1:3">
      <c r="A1458" s="1" t="s">
        <v>789</v>
      </c>
      <c r="B1458" s="1" t="s">
        <v>817</v>
      </c>
      <c r="C1458" s="1" t="s">
        <v>0</v>
      </c>
    </row>
    <row r="1459" spans="1:3">
      <c r="A1459" s="1"/>
      <c r="B1459" s="1"/>
      <c r="C1459" s="1"/>
    </row>
    <row r="1460" spans="1:3">
      <c r="A1460" s="1" t="s">
        <v>789</v>
      </c>
      <c r="B1460" s="1" t="s">
        <v>818</v>
      </c>
      <c r="C1460" s="1" t="s">
        <v>56</v>
      </c>
    </row>
    <row r="1461" spans="1:3">
      <c r="A1461" s="1"/>
      <c r="B1461" s="1"/>
      <c r="C1461" s="1"/>
    </row>
    <row r="1462" spans="1:3">
      <c r="A1462" s="1" t="s">
        <v>789</v>
      </c>
      <c r="B1462" s="1" t="s">
        <v>819</v>
      </c>
      <c r="C1462" s="1" t="s">
        <v>6</v>
      </c>
    </row>
    <row r="1463" spans="1:3">
      <c r="A1463" s="1"/>
      <c r="B1463" s="1"/>
      <c r="C1463" s="1"/>
    </row>
    <row r="1464" spans="1:3">
      <c r="A1464" s="1" t="s">
        <v>789</v>
      </c>
      <c r="B1464" s="1" t="s">
        <v>820</v>
      </c>
      <c r="C1464" s="1" t="s">
        <v>0</v>
      </c>
    </row>
    <row r="1465" spans="1:3">
      <c r="A1465" s="1"/>
      <c r="B1465" s="1"/>
      <c r="C1465" s="1"/>
    </row>
    <row r="1466" spans="1:3">
      <c r="A1466" s="1" t="s">
        <v>789</v>
      </c>
      <c r="B1466" s="1" t="s">
        <v>821</v>
      </c>
      <c r="C1466" s="1" t="s">
        <v>0</v>
      </c>
    </row>
    <row r="1467" spans="1:3">
      <c r="A1467" s="1"/>
      <c r="B1467" s="1"/>
      <c r="C1467" s="1"/>
    </row>
    <row r="1468" spans="1:3">
      <c r="A1468" s="1" t="s">
        <v>789</v>
      </c>
      <c r="B1468" s="1" t="s">
        <v>822</v>
      </c>
      <c r="C1468" s="1" t="s">
        <v>6</v>
      </c>
    </row>
    <row r="1469" spans="1:3">
      <c r="A1469" s="1"/>
      <c r="B1469" s="1"/>
      <c r="C1469" s="1"/>
    </row>
    <row r="1470" spans="1:3">
      <c r="A1470" s="1" t="s">
        <v>789</v>
      </c>
      <c r="B1470" s="1" t="s">
        <v>823</v>
      </c>
      <c r="C1470" s="1" t="s">
        <v>74</v>
      </c>
    </row>
    <row r="1471" spans="1:3">
      <c r="A1471" s="1"/>
      <c r="B1471" s="1"/>
      <c r="C1471" s="1"/>
    </row>
    <row r="1472" spans="1:3">
      <c r="A1472" s="1" t="s">
        <v>789</v>
      </c>
      <c r="B1472" s="1" t="s">
        <v>824</v>
      </c>
      <c r="C1472" s="1" t="s">
        <v>58</v>
      </c>
    </row>
    <row r="1473" spans="1:3">
      <c r="A1473" s="1"/>
      <c r="B1473" s="1"/>
      <c r="C1473" s="1"/>
    </row>
    <row r="1474" spans="1:3">
      <c r="A1474" s="1" t="s">
        <v>789</v>
      </c>
      <c r="B1474" s="1" t="s">
        <v>825</v>
      </c>
      <c r="C1474" s="1" t="s">
        <v>25</v>
      </c>
    </row>
    <row r="1475" spans="1:3">
      <c r="A1475" s="1"/>
      <c r="B1475" s="1"/>
      <c r="C1475" s="1"/>
    </row>
    <row r="1476" spans="1:3">
      <c r="A1476" s="1" t="s">
        <v>789</v>
      </c>
      <c r="B1476" s="1" t="s">
        <v>826</v>
      </c>
      <c r="C1476" s="1" t="s">
        <v>10</v>
      </c>
    </row>
    <row r="1477" spans="1:3">
      <c r="A1477" s="1"/>
      <c r="B1477" s="1"/>
      <c r="C1477" s="1"/>
    </row>
    <row r="1478" spans="1:3">
      <c r="A1478" s="1" t="s">
        <v>789</v>
      </c>
      <c r="B1478" s="1" t="s">
        <v>827</v>
      </c>
      <c r="C1478" s="1" t="s">
        <v>10</v>
      </c>
    </row>
    <row r="1479" spans="1:3">
      <c r="A1479" s="1"/>
      <c r="B1479" s="1"/>
      <c r="C1479" s="1"/>
    </row>
    <row r="1480" spans="1:3">
      <c r="A1480" s="1" t="s">
        <v>789</v>
      </c>
      <c r="B1480" s="1" t="s">
        <v>828</v>
      </c>
      <c r="C1480" s="1" t="s">
        <v>10</v>
      </c>
    </row>
    <row r="1481" spans="1:3">
      <c r="A1481" s="1"/>
      <c r="B1481" s="1"/>
      <c r="C1481" s="1"/>
    </row>
    <row r="1482" spans="1:3">
      <c r="A1482" s="1" t="s">
        <v>789</v>
      </c>
      <c r="B1482" s="1" t="s">
        <v>829</v>
      </c>
      <c r="C1482" s="1" t="s">
        <v>10</v>
      </c>
    </row>
    <row r="1483" spans="1:3">
      <c r="A1483" s="1"/>
      <c r="B1483" s="1"/>
      <c r="C1483" s="1"/>
    </row>
    <row r="1484" spans="1:3">
      <c r="A1484" s="1" t="s">
        <v>789</v>
      </c>
      <c r="B1484" s="1" t="s">
        <v>830</v>
      </c>
      <c r="C1484" s="1" t="s">
        <v>40</v>
      </c>
    </row>
    <row r="1485" spans="1:3">
      <c r="A1485" s="1"/>
      <c r="B1485" s="1"/>
      <c r="C1485" s="1"/>
    </row>
    <row r="1486" spans="1:3">
      <c r="A1486" s="1" t="s">
        <v>789</v>
      </c>
      <c r="B1486" s="1" t="s">
        <v>831</v>
      </c>
      <c r="C1486" s="1" t="s">
        <v>1</v>
      </c>
    </row>
    <row r="1487" spans="1:3">
      <c r="A1487" s="1"/>
      <c r="B1487" s="1"/>
      <c r="C1487" s="1"/>
    </row>
    <row r="1488" spans="1:3">
      <c r="A1488" s="1" t="s">
        <v>789</v>
      </c>
      <c r="B1488" s="1" t="s">
        <v>832</v>
      </c>
      <c r="C1488" s="1" t="s">
        <v>27</v>
      </c>
    </row>
    <row r="1489" spans="1:3">
      <c r="A1489" s="1"/>
      <c r="B1489" s="1"/>
      <c r="C1489" s="1"/>
    </row>
    <row r="1490" spans="1:3">
      <c r="A1490" s="1" t="s">
        <v>789</v>
      </c>
      <c r="B1490" s="1" t="s">
        <v>833</v>
      </c>
      <c r="C1490" s="1" t="s">
        <v>0</v>
      </c>
    </row>
    <row r="1491" spans="1:3">
      <c r="A1491" s="1"/>
      <c r="B1491" s="1"/>
      <c r="C1491" s="1"/>
    </row>
    <row r="1492" spans="1:3">
      <c r="A1492" s="1" t="s">
        <v>789</v>
      </c>
      <c r="B1492" s="1" t="s">
        <v>834</v>
      </c>
      <c r="C1492" s="1" t="s">
        <v>0</v>
      </c>
    </row>
    <row r="1493" spans="1:3">
      <c r="A1493" s="1"/>
      <c r="B1493" s="1"/>
      <c r="C1493" s="1"/>
    </row>
    <row r="1494" spans="1:3">
      <c r="A1494" s="1" t="s">
        <v>789</v>
      </c>
      <c r="B1494" s="1" t="s">
        <v>835</v>
      </c>
      <c r="C1494" s="1" t="s">
        <v>50</v>
      </c>
    </row>
    <row r="1495" spans="1:3">
      <c r="A1495" s="1"/>
      <c r="B1495" s="1"/>
      <c r="C1495" s="1"/>
    </row>
    <row r="1496" spans="1:3">
      <c r="A1496" s="1" t="s">
        <v>789</v>
      </c>
      <c r="B1496" s="1" t="s">
        <v>836</v>
      </c>
      <c r="C1496" s="1" t="s">
        <v>18</v>
      </c>
    </row>
    <row r="1497" spans="1:3">
      <c r="A1497" s="1"/>
      <c r="B1497" s="1"/>
      <c r="C1497" s="1"/>
    </row>
    <row r="1498" spans="1:3">
      <c r="A1498" s="1" t="s">
        <v>789</v>
      </c>
      <c r="B1498" s="1" t="s">
        <v>837</v>
      </c>
      <c r="C1498" s="1" t="s">
        <v>73</v>
      </c>
    </row>
    <row r="1499" spans="1:3">
      <c r="A1499" s="1"/>
      <c r="B1499" s="1"/>
      <c r="C1499" s="1"/>
    </row>
    <row r="1500" spans="1:3">
      <c r="A1500" s="1" t="s">
        <v>789</v>
      </c>
      <c r="B1500" s="1" t="s">
        <v>838</v>
      </c>
      <c r="C1500" s="1" t="s">
        <v>38</v>
      </c>
    </row>
    <row r="1501" spans="1:3">
      <c r="A1501" s="1"/>
      <c r="B1501" s="1"/>
      <c r="C1501" s="1"/>
    </row>
    <row r="1502" spans="1:3">
      <c r="A1502" s="1" t="s">
        <v>789</v>
      </c>
      <c r="B1502" s="1" t="s">
        <v>839</v>
      </c>
      <c r="C1502" s="1" t="s">
        <v>1</v>
      </c>
    </row>
    <row r="1503" spans="1:3">
      <c r="A1503" s="1"/>
      <c r="B1503" s="1"/>
      <c r="C1503" s="1"/>
    </row>
    <row r="1504" spans="1:3">
      <c r="A1504" s="1" t="s">
        <v>789</v>
      </c>
      <c r="B1504" s="1" t="s">
        <v>840</v>
      </c>
      <c r="C1504" s="1" t="s">
        <v>53</v>
      </c>
    </row>
    <row r="1505" spans="1:3">
      <c r="A1505" s="1"/>
      <c r="B1505" s="1"/>
      <c r="C1505" s="1"/>
    </row>
    <row r="1506" spans="1:3">
      <c r="A1506" s="1" t="s">
        <v>789</v>
      </c>
      <c r="B1506" s="1" t="s">
        <v>841</v>
      </c>
      <c r="C1506" s="1" t="s">
        <v>0</v>
      </c>
    </row>
    <row r="1507" spans="1:3">
      <c r="A1507" s="1"/>
      <c r="B1507" s="1"/>
      <c r="C1507" s="1"/>
    </row>
    <row r="1508" spans="1:3">
      <c r="A1508" s="1" t="s">
        <v>789</v>
      </c>
      <c r="B1508" s="1" t="s">
        <v>842</v>
      </c>
      <c r="C1508" s="1" t="s">
        <v>15</v>
      </c>
    </row>
    <row r="1509" spans="1:3">
      <c r="A1509" s="1"/>
      <c r="B1509" s="1"/>
      <c r="C1509" s="1"/>
    </row>
    <row r="1510" spans="1:3">
      <c r="A1510" s="1" t="s">
        <v>843</v>
      </c>
      <c r="B1510" s="1" t="s">
        <v>844</v>
      </c>
      <c r="C1510" s="1" t="s">
        <v>53</v>
      </c>
    </row>
    <row r="1511" spans="1:3">
      <c r="A1511" s="1"/>
      <c r="B1511" s="1"/>
      <c r="C1511" s="1"/>
    </row>
    <row r="1512" spans="1:3">
      <c r="A1512" s="1" t="s">
        <v>843</v>
      </c>
      <c r="B1512" s="1" t="s">
        <v>845</v>
      </c>
      <c r="C1512" s="1" t="s">
        <v>28</v>
      </c>
    </row>
    <row r="1513" spans="1:3">
      <c r="A1513" s="1"/>
      <c r="B1513" s="1"/>
      <c r="C1513" s="1"/>
    </row>
    <row r="1514" spans="1:3">
      <c r="A1514" s="1" t="s">
        <v>843</v>
      </c>
      <c r="B1514" s="1" t="s">
        <v>846</v>
      </c>
      <c r="C1514" s="1" t="s">
        <v>37</v>
      </c>
    </row>
    <row r="1515" spans="1:3">
      <c r="A1515" s="1"/>
      <c r="B1515" s="1"/>
      <c r="C1515" s="1"/>
    </row>
    <row r="1516" spans="1:3">
      <c r="A1516" s="1" t="s">
        <v>843</v>
      </c>
      <c r="B1516" s="1" t="s">
        <v>847</v>
      </c>
      <c r="C1516" s="1" t="s">
        <v>9</v>
      </c>
    </row>
    <row r="1517" spans="1:3">
      <c r="A1517" s="1"/>
      <c r="B1517" s="1"/>
      <c r="C1517" s="1"/>
    </row>
    <row r="1518" spans="1:3">
      <c r="A1518" s="1" t="s">
        <v>843</v>
      </c>
      <c r="B1518" s="1" t="s">
        <v>848</v>
      </c>
      <c r="C1518" s="1" t="s">
        <v>46</v>
      </c>
    </row>
    <row r="1519" spans="1:3">
      <c r="A1519" s="1"/>
      <c r="B1519" s="1"/>
      <c r="C1519" s="1"/>
    </row>
    <row r="1520" spans="1:3">
      <c r="A1520" s="1" t="s">
        <v>843</v>
      </c>
      <c r="B1520" s="1" t="s">
        <v>849</v>
      </c>
      <c r="C1520" s="1" t="s">
        <v>33</v>
      </c>
    </row>
    <row r="1521" spans="1:3">
      <c r="A1521" s="1"/>
      <c r="B1521" s="1"/>
      <c r="C1521" s="1"/>
    </row>
    <row r="1522" spans="1:3">
      <c r="A1522" s="1" t="s">
        <v>843</v>
      </c>
      <c r="B1522" s="1" t="s">
        <v>850</v>
      </c>
      <c r="C1522" s="1" t="s">
        <v>0</v>
      </c>
    </row>
    <row r="1523" spans="1:3">
      <c r="A1523" s="1"/>
      <c r="B1523" s="1"/>
      <c r="C1523" s="1"/>
    </row>
    <row r="1524" spans="1:3">
      <c r="A1524" s="1" t="s">
        <v>843</v>
      </c>
      <c r="B1524" s="1" t="s">
        <v>851</v>
      </c>
      <c r="C1524" s="1" t="s">
        <v>20</v>
      </c>
    </row>
    <row r="1525" spans="1:3">
      <c r="A1525" s="1"/>
      <c r="B1525" s="1"/>
      <c r="C1525" s="1"/>
    </row>
    <row r="1526" spans="1:3">
      <c r="A1526" s="1" t="s">
        <v>843</v>
      </c>
      <c r="B1526" s="1" t="s">
        <v>852</v>
      </c>
      <c r="C1526" s="1" t="s">
        <v>15</v>
      </c>
    </row>
    <row r="1527" spans="1:3">
      <c r="A1527" s="1"/>
      <c r="B1527" s="1"/>
      <c r="C1527" s="1"/>
    </row>
    <row r="1528" spans="1:3">
      <c r="A1528" s="1" t="s">
        <v>843</v>
      </c>
      <c r="B1528" s="1" t="s">
        <v>853</v>
      </c>
      <c r="C1528" s="1" t="s">
        <v>0</v>
      </c>
    </row>
    <row r="1529" spans="1:3">
      <c r="A1529" s="1"/>
      <c r="B1529" s="1"/>
      <c r="C1529" s="1"/>
    </row>
    <row r="1530" spans="1:3">
      <c r="A1530" s="1" t="s">
        <v>843</v>
      </c>
      <c r="B1530" s="1" t="s">
        <v>854</v>
      </c>
      <c r="C1530" s="1" t="s">
        <v>0</v>
      </c>
    </row>
    <row r="1531" spans="1:3">
      <c r="A1531" s="1"/>
      <c r="B1531" s="1"/>
      <c r="C1531" s="1"/>
    </row>
    <row r="1532" spans="1:3">
      <c r="A1532" s="1" t="s">
        <v>843</v>
      </c>
      <c r="B1532" s="1" t="s">
        <v>855</v>
      </c>
      <c r="C1532" s="1" t="s">
        <v>6</v>
      </c>
    </row>
    <row r="1533" spans="1:3">
      <c r="A1533" s="1"/>
      <c r="B1533" s="1"/>
      <c r="C1533" s="1"/>
    </row>
    <row r="1534" spans="1:3">
      <c r="A1534" s="1" t="s">
        <v>843</v>
      </c>
      <c r="B1534" s="1" t="s">
        <v>856</v>
      </c>
      <c r="C1534" s="1" t="s">
        <v>30</v>
      </c>
    </row>
    <row r="1535" spans="1:3">
      <c r="A1535" s="1"/>
      <c r="B1535" s="1"/>
      <c r="C1535" s="1"/>
    </row>
    <row r="1536" spans="1:3">
      <c r="A1536" s="1" t="s">
        <v>843</v>
      </c>
      <c r="B1536" s="1" t="s">
        <v>857</v>
      </c>
      <c r="C1536" s="1" t="s">
        <v>0</v>
      </c>
    </row>
    <row r="1537" spans="1:3">
      <c r="A1537" s="1"/>
      <c r="B1537" s="1"/>
      <c r="C1537" s="1"/>
    </row>
    <row r="1538" spans="1:3">
      <c r="A1538" s="1" t="s">
        <v>843</v>
      </c>
      <c r="B1538" s="1" t="s">
        <v>858</v>
      </c>
      <c r="C1538" s="1" t="s">
        <v>36</v>
      </c>
    </row>
    <row r="1539" spans="1:3">
      <c r="A1539" s="1"/>
      <c r="B1539" s="1"/>
      <c r="C1539" s="1"/>
    </row>
    <row r="1540" spans="1:3">
      <c r="A1540" s="1" t="s">
        <v>843</v>
      </c>
      <c r="B1540" s="1" t="s">
        <v>859</v>
      </c>
      <c r="C1540" s="1" t="s">
        <v>37</v>
      </c>
    </row>
    <row r="1541" spans="1:3">
      <c r="A1541" s="1"/>
      <c r="B1541" s="1"/>
      <c r="C1541" s="1"/>
    </row>
    <row r="1542" spans="1:3">
      <c r="A1542" s="1" t="s">
        <v>843</v>
      </c>
      <c r="B1542" s="1" t="s">
        <v>860</v>
      </c>
      <c r="C1542" s="1" t="s">
        <v>0</v>
      </c>
    </row>
    <row r="1543" spans="1:3">
      <c r="A1543" s="1"/>
      <c r="B1543" s="1"/>
      <c r="C1543" s="1"/>
    </row>
    <row r="1544" spans="1:3">
      <c r="A1544" s="1" t="s">
        <v>843</v>
      </c>
      <c r="B1544" s="1" t="s">
        <v>861</v>
      </c>
      <c r="C1544" s="1" t="s">
        <v>6</v>
      </c>
    </row>
    <row r="1545" spans="1:3">
      <c r="A1545" s="1"/>
      <c r="B1545" s="1"/>
      <c r="C1545" s="1"/>
    </row>
    <row r="1546" spans="1:3">
      <c r="A1546" s="1" t="s">
        <v>843</v>
      </c>
      <c r="B1546" s="1" t="s">
        <v>862</v>
      </c>
      <c r="C1546" s="1" t="s">
        <v>1</v>
      </c>
    </row>
    <row r="1547" spans="1:3">
      <c r="A1547" s="1"/>
      <c r="B1547" s="1"/>
      <c r="C1547" s="1"/>
    </row>
    <row r="1548" spans="1:3">
      <c r="A1548" s="1" t="s">
        <v>843</v>
      </c>
      <c r="B1548" s="1" t="s">
        <v>863</v>
      </c>
      <c r="C1548" s="1" t="s">
        <v>9</v>
      </c>
    </row>
    <row r="1549" spans="1:3">
      <c r="A1549" s="1"/>
      <c r="B1549" s="1"/>
      <c r="C1549" s="1"/>
    </row>
    <row r="1550" spans="1:3">
      <c r="A1550" s="1" t="s">
        <v>843</v>
      </c>
      <c r="B1550" s="1" t="s">
        <v>864</v>
      </c>
      <c r="C1550" s="1" t="s">
        <v>41</v>
      </c>
    </row>
    <row r="1551" spans="1:3">
      <c r="A1551" s="1"/>
      <c r="B1551" s="1"/>
      <c r="C1551" s="1"/>
    </row>
    <row r="1552" spans="1:3">
      <c r="A1552" s="1" t="s">
        <v>843</v>
      </c>
      <c r="B1552" s="1" t="s">
        <v>865</v>
      </c>
      <c r="C1552" s="1" t="s">
        <v>43</v>
      </c>
    </row>
    <row r="1553" spans="1:3">
      <c r="A1553" s="1"/>
      <c r="B1553" s="1"/>
      <c r="C1553" s="1"/>
    </row>
    <row r="1554" spans="1:3">
      <c r="A1554" s="1" t="s">
        <v>843</v>
      </c>
      <c r="B1554" s="1" t="s">
        <v>866</v>
      </c>
      <c r="C1554" s="1" t="s">
        <v>45</v>
      </c>
    </row>
    <row r="1555" spans="1:3">
      <c r="A1555" s="1"/>
      <c r="B1555" s="1"/>
      <c r="C1555" s="1"/>
    </row>
    <row r="1556" spans="1:3">
      <c r="A1556" s="1" t="s">
        <v>843</v>
      </c>
      <c r="B1556" s="1" t="s">
        <v>867</v>
      </c>
      <c r="C1556" s="1" t="s">
        <v>44</v>
      </c>
    </row>
    <row r="1557" spans="1:3">
      <c r="A1557" s="1"/>
      <c r="B1557" s="1"/>
      <c r="C1557" s="1"/>
    </row>
    <row r="1558" spans="1:3">
      <c r="A1558" s="1" t="s">
        <v>843</v>
      </c>
      <c r="B1558" s="1" t="s">
        <v>868</v>
      </c>
      <c r="C1558" s="1" t="s">
        <v>34</v>
      </c>
    </row>
    <row r="1559" spans="1:3">
      <c r="A1559" s="1"/>
      <c r="B1559" s="1"/>
      <c r="C1559" s="1"/>
    </row>
    <row r="1560" spans="1:3">
      <c r="A1560" s="1" t="s">
        <v>843</v>
      </c>
      <c r="B1560" s="1" t="s">
        <v>869</v>
      </c>
      <c r="C1560" s="1" t="s">
        <v>10</v>
      </c>
    </row>
    <row r="1561" spans="1:3">
      <c r="A1561" s="1"/>
      <c r="B1561" s="1"/>
      <c r="C1561" s="1"/>
    </row>
    <row r="1562" spans="1:3">
      <c r="A1562" s="1" t="s">
        <v>843</v>
      </c>
      <c r="B1562" s="1" t="s">
        <v>870</v>
      </c>
      <c r="C1562" s="1" t="s">
        <v>10</v>
      </c>
    </row>
    <row r="1563" spans="1:3">
      <c r="A1563" s="1"/>
      <c r="B1563" s="1"/>
      <c r="C1563" s="1"/>
    </row>
    <row r="1564" spans="1:3">
      <c r="A1564" s="1" t="s">
        <v>843</v>
      </c>
      <c r="B1564" s="1" t="s">
        <v>871</v>
      </c>
      <c r="C1564" s="1" t="s">
        <v>10</v>
      </c>
    </row>
    <row r="1565" spans="1:3">
      <c r="A1565" s="1"/>
      <c r="B1565" s="1"/>
      <c r="C1565" s="1"/>
    </row>
    <row r="1566" spans="1:3">
      <c r="A1566" s="1" t="s">
        <v>843</v>
      </c>
      <c r="B1566" s="1" t="s">
        <v>872</v>
      </c>
      <c r="C1566" s="1" t="s">
        <v>3</v>
      </c>
    </row>
    <row r="1567" spans="1:3">
      <c r="A1567" s="1"/>
      <c r="B1567" s="1"/>
      <c r="C1567" s="1"/>
    </row>
    <row r="1568" spans="1:3">
      <c r="A1568" s="1" t="s">
        <v>843</v>
      </c>
      <c r="B1568" s="1" t="s">
        <v>873</v>
      </c>
      <c r="C1568" s="1" t="s">
        <v>3</v>
      </c>
    </row>
    <row r="1569" spans="1:3">
      <c r="A1569" s="1"/>
      <c r="B1569" s="1"/>
      <c r="C1569" s="1"/>
    </row>
    <row r="1570" spans="1:3">
      <c r="A1570" s="1" t="s">
        <v>843</v>
      </c>
      <c r="B1570" s="1" t="s">
        <v>874</v>
      </c>
      <c r="C1570" s="1" t="s">
        <v>3</v>
      </c>
    </row>
    <row r="1571" spans="1:3">
      <c r="A1571" s="1"/>
      <c r="B1571" s="1"/>
      <c r="C1571" s="1"/>
    </row>
    <row r="1572" spans="1:3">
      <c r="A1572" s="1" t="s">
        <v>843</v>
      </c>
      <c r="B1572" s="1" t="s">
        <v>875</v>
      </c>
      <c r="C1572" s="1" t="s">
        <v>3</v>
      </c>
    </row>
    <row r="1573" spans="1:3">
      <c r="A1573" s="1"/>
      <c r="B1573" s="1"/>
      <c r="C1573" s="1"/>
    </row>
    <row r="1574" spans="1:3">
      <c r="A1574" s="1" t="s">
        <v>843</v>
      </c>
      <c r="B1574" s="1" t="s">
        <v>876</v>
      </c>
      <c r="C1574" s="1" t="s">
        <v>40</v>
      </c>
    </row>
    <row r="1575" spans="1:3">
      <c r="A1575" s="1"/>
      <c r="B1575" s="1"/>
      <c r="C1575" s="1"/>
    </row>
    <row r="1576" spans="1:3">
      <c r="A1576" s="1" t="s">
        <v>843</v>
      </c>
      <c r="B1576" s="1" t="s">
        <v>877</v>
      </c>
      <c r="C1576" s="1" t="s">
        <v>10</v>
      </c>
    </row>
    <row r="1577" spans="1:3">
      <c r="A1577" s="1"/>
      <c r="B1577" s="1"/>
      <c r="C1577" s="1"/>
    </row>
    <row r="1578" spans="1:3">
      <c r="A1578" s="1" t="s">
        <v>843</v>
      </c>
      <c r="B1578" s="1" t="s">
        <v>878</v>
      </c>
      <c r="C1578" s="1" t="s">
        <v>19</v>
      </c>
    </row>
    <row r="1579" spans="1:3">
      <c r="A1579" s="1"/>
      <c r="B1579" s="1"/>
      <c r="C1579" s="1"/>
    </row>
    <row r="1580" spans="1:3">
      <c r="A1580" s="1" t="s">
        <v>843</v>
      </c>
      <c r="B1580" s="1" t="s">
        <v>879</v>
      </c>
      <c r="C1580" s="1" t="s">
        <v>66</v>
      </c>
    </row>
    <row r="1581" spans="1:3">
      <c r="A1581" s="1"/>
      <c r="B1581" s="1"/>
      <c r="C1581" s="1"/>
    </row>
    <row r="1582" spans="1:3">
      <c r="A1582" s="1" t="s">
        <v>843</v>
      </c>
      <c r="B1582" s="1" t="s">
        <v>880</v>
      </c>
      <c r="C1582" s="1" t="s">
        <v>1</v>
      </c>
    </row>
    <row r="1583" spans="1:3">
      <c r="A1583" s="1"/>
      <c r="B1583" s="1"/>
      <c r="C1583" s="1"/>
    </row>
    <row r="1584" spans="1:3">
      <c r="A1584" s="1" t="s">
        <v>843</v>
      </c>
      <c r="B1584" s="1" t="s">
        <v>881</v>
      </c>
      <c r="C1584" s="1" t="s">
        <v>1</v>
      </c>
    </row>
    <row r="1585" spans="1:3">
      <c r="A1585" s="1"/>
      <c r="B1585" s="1"/>
      <c r="C1585" s="1"/>
    </row>
    <row r="1586" spans="1:3">
      <c r="A1586" s="1" t="s">
        <v>843</v>
      </c>
      <c r="B1586" s="1" t="s">
        <v>882</v>
      </c>
      <c r="C1586" s="1" t="s">
        <v>0</v>
      </c>
    </row>
    <row r="1587" spans="1:3">
      <c r="A1587" s="1"/>
      <c r="B1587" s="1"/>
      <c r="C1587" s="1"/>
    </row>
    <row r="1588" spans="1:3">
      <c r="A1588" s="1" t="s">
        <v>843</v>
      </c>
      <c r="B1588" s="1" t="s">
        <v>883</v>
      </c>
      <c r="C1588" s="1" t="s">
        <v>20</v>
      </c>
    </row>
    <row r="1589" spans="1:3">
      <c r="A1589" s="1"/>
      <c r="B1589" s="1"/>
      <c r="C1589" s="1"/>
    </row>
    <row r="1590" spans="1:3">
      <c r="A1590" s="1" t="s">
        <v>843</v>
      </c>
      <c r="B1590" s="1" t="s">
        <v>884</v>
      </c>
      <c r="C1590" s="1" t="s">
        <v>1</v>
      </c>
    </row>
    <row r="1591" spans="1:3">
      <c r="A1591" s="1"/>
      <c r="B1591" s="1"/>
      <c r="C1591" s="1"/>
    </row>
    <row r="1592" spans="1:3">
      <c r="A1592" s="1" t="s">
        <v>843</v>
      </c>
      <c r="B1592" s="1" t="s">
        <v>885</v>
      </c>
      <c r="C1592" s="1" t="s">
        <v>15</v>
      </c>
    </row>
    <row r="1593" spans="1:3">
      <c r="A1593" s="1"/>
      <c r="B1593" s="1"/>
      <c r="C1593" s="1"/>
    </row>
    <row r="1594" spans="1:3">
      <c r="A1594" s="1" t="s">
        <v>843</v>
      </c>
      <c r="B1594" s="1" t="s">
        <v>886</v>
      </c>
      <c r="C1594" s="1" t="s">
        <v>0</v>
      </c>
    </row>
    <row r="1595" spans="1:3">
      <c r="A1595" s="1"/>
      <c r="B1595" s="1"/>
      <c r="C1595" s="1"/>
    </row>
    <row r="1596" spans="1:3">
      <c r="A1596" s="1" t="s">
        <v>843</v>
      </c>
      <c r="B1596" s="1" t="s">
        <v>887</v>
      </c>
      <c r="C1596" s="1" t="s">
        <v>6</v>
      </c>
    </row>
    <row r="1597" spans="1:3">
      <c r="A1597" s="1"/>
      <c r="B1597" s="1"/>
      <c r="C1597" s="1"/>
    </row>
    <row r="1598" spans="1:3">
      <c r="A1598" s="1" t="s">
        <v>843</v>
      </c>
      <c r="B1598" s="1" t="s">
        <v>888</v>
      </c>
      <c r="C1598" s="1" t="s">
        <v>31</v>
      </c>
    </row>
    <row r="1599" spans="1:3">
      <c r="A1599" s="1"/>
      <c r="B1599" s="1"/>
      <c r="C1599" s="1"/>
    </row>
    <row r="1600" spans="1:3">
      <c r="A1600" s="1" t="s">
        <v>843</v>
      </c>
      <c r="B1600" s="1" t="s">
        <v>889</v>
      </c>
      <c r="C1600" s="1" t="s">
        <v>6</v>
      </c>
    </row>
    <row r="1601" spans="1:3">
      <c r="A1601" s="1"/>
      <c r="B1601" s="1"/>
      <c r="C1601" s="1"/>
    </row>
    <row r="1602" spans="1:3">
      <c r="A1602" s="1" t="s">
        <v>890</v>
      </c>
      <c r="B1602" s="1" t="s">
        <v>891</v>
      </c>
      <c r="C1602" s="1" t="s">
        <v>16</v>
      </c>
    </row>
    <row r="1603" spans="1:3">
      <c r="A1603" s="1"/>
      <c r="B1603" s="1"/>
      <c r="C1603" s="1"/>
    </row>
    <row r="1604" spans="1:3">
      <c r="A1604" s="1" t="s">
        <v>890</v>
      </c>
      <c r="B1604" s="1" t="s">
        <v>892</v>
      </c>
      <c r="C1604" s="1" t="s">
        <v>16</v>
      </c>
    </row>
    <row r="1605" spans="1:3">
      <c r="A1605" s="1"/>
      <c r="B1605" s="1"/>
      <c r="C1605" s="1"/>
    </row>
    <row r="1606" spans="1:3">
      <c r="A1606" s="1" t="s">
        <v>890</v>
      </c>
      <c r="B1606" s="1" t="s">
        <v>893</v>
      </c>
      <c r="C1606" s="1" t="s">
        <v>28</v>
      </c>
    </row>
    <row r="1607" spans="1:3">
      <c r="A1607" s="1"/>
      <c r="B1607" s="1"/>
      <c r="C1607" s="1"/>
    </row>
    <row r="1608" spans="1:3">
      <c r="A1608" s="1" t="s">
        <v>890</v>
      </c>
      <c r="B1608" s="1" t="s">
        <v>894</v>
      </c>
      <c r="C1608" s="1" t="s">
        <v>27</v>
      </c>
    </row>
    <row r="1609" spans="1:3">
      <c r="A1609" s="1"/>
      <c r="B1609" s="1"/>
      <c r="C1609" s="1"/>
    </row>
    <row r="1610" spans="1:3">
      <c r="A1610" s="1" t="s">
        <v>890</v>
      </c>
      <c r="B1610" s="1"/>
      <c r="C1610" s="1" t="s">
        <v>19</v>
      </c>
    </row>
    <row r="1611" spans="1:3">
      <c r="A1611" s="1"/>
      <c r="B1611" s="1"/>
      <c r="C1611" s="1"/>
    </row>
    <row r="1612" spans="1:3">
      <c r="A1612" s="1" t="s">
        <v>890</v>
      </c>
      <c r="B1612" s="1" t="s">
        <v>895</v>
      </c>
      <c r="C1612" s="1" t="s">
        <v>30</v>
      </c>
    </row>
    <row r="1613" spans="1:3">
      <c r="A1613" s="1"/>
      <c r="B1613" s="1"/>
      <c r="C1613" s="1"/>
    </row>
    <row r="1614" spans="1:3">
      <c r="A1614" s="1" t="s">
        <v>890</v>
      </c>
      <c r="B1614" s="1" t="s">
        <v>896</v>
      </c>
      <c r="C1614" s="1" t="s">
        <v>6</v>
      </c>
    </row>
    <row r="1615" spans="1:3">
      <c r="A1615" s="1"/>
      <c r="B1615" s="1"/>
      <c r="C1615" s="1"/>
    </row>
    <row r="1616" spans="1:3">
      <c r="A1616" s="1" t="s">
        <v>890</v>
      </c>
      <c r="B1616" s="1" t="s">
        <v>897</v>
      </c>
      <c r="C1616" s="1" t="s">
        <v>38</v>
      </c>
    </row>
    <row r="1617" spans="1:3">
      <c r="A1617" s="1"/>
      <c r="B1617" s="1"/>
      <c r="C1617" s="1"/>
    </row>
    <row r="1618" spans="1:3">
      <c r="A1618" s="1" t="s">
        <v>890</v>
      </c>
      <c r="B1618" s="1" t="s">
        <v>898</v>
      </c>
      <c r="C1618" s="1" t="s">
        <v>0</v>
      </c>
    </row>
    <row r="1619" spans="1:3">
      <c r="A1619" s="1"/>
      <c r="B1619" s="1"/>
      <c r="C1619" s="1"/>
    </row>
    <row r="1620" spans="1:3">
      <c r="A1620" s="1" t="s">
        <v>890</v>
      </c>
      <c r="B1620" s="1" t="s">
        <v>899</v>
      </c>
      <c r="C1620" s="1" t="s">
        <v>15</v>
      </c>
    </row>
    <row r="1621" spans="1:3">
      <c r="A1621" s="1"/>
      <c r="B1621" s="1"/>
      <c r="C1621" s="1"/>
    </row>
    <row r="1622" spans="1:3">
      <c r="A1622" s="1" t="s">
        <v>890</v>
      </c>
      <c r="B1622" s="1" t="s">
        <v>900</v>
      </c>
      <c r="C1622" s="1" t="s">
        <v>27</v>
      </c>
    </row>
    <row r="1623" spans="1:3">
      <c r="A1623" s="1"/>
      <c r="B1623" s="1"/>
      <c r="C1623" s="1"/>
    </row>
    <row r="1624" spans="1:3">
      <c r="A1624" s="1" t="s">
        <v>890</v>
      </c>
      <c r="B1624" s="1" t="s">
        <v>901</v>
      </c>
      <c r="C1624" s="1" t="s">
        <v>51</v>
      </c>
    </row>
    <row r="1625" spans="1:3">
      <c r="A1625" s="1"/>
      <c r="B1625" s="1"/>
      <c r="C1625" s="1"/>
    </row>
    <row r="1626" spans="1:3">
      <c r="A1626" s="1" t="s">
        <v>890</v>
      </c>
      <c r="B1626" s="1" t="s">
        <v>902</v>
      </c>
      <c r="C1626" s="1" t="s">
        <v>19</v>
      </c>
    </row>
    <row r="1627" spans="1:3">
      <c r="A1627" s="1"/>
      <c r="B1627" s="1"/>
      <c r="C1627" s="1"/>
    </row>
    <row r="1628" spans="1:3">
      <c r="A1628" s="1" t="s">
        <v>890</v>
      </c>
      <c r="B1628" s="1" t="s">
        <v>903</v>
      </c>
      <c r="C1628" s="1" t="s">
        <v>0</v>
      </c>
    </row>
    <row r="1629" spans="1:3">
      <c r="A1629" s="1"/>
      <c r="B1629" s="1"/>
      <c r="C1629" s="1"/>
    </row>
    <row r="1630" spans="1:3">
      <c r="A1630" s="1" t="s">
        <v>890</v>
      </c>
      <c r="B1630" s="1" t="s">
        <v>904</v>
      </c>
      <c r="C1630" s="1" t="s">
        <v>41</v>
      </c>
    </row>
    <row r="1631" spans="1:3">
      <c r="A1631" s="1"/>
      <c r="B1631" s="1"/>
      <c r="C1631" s="1"/>
    </row>
    <row r="1632" spans="1:3">
      <c r="A1632" s="1" t="s">
        <v>890</v>
      </c>
      <c r="B1632" s="1" t="s">
        <v>905</v>
      </c>
      <c r="C1632" s="1" t="s">
        <v>0</v>
      </c>
    </row>
    <row r="1633" spans="1:3">
      <c r="A1633" s="1"/>
      <c r="B1633" s="1"/>
      <c r="C1633" s="1"/>
    </row>
    <row r="1634" spans="1:3">
      <c r="A1634" s="1" t="s">
        <v>890</v>
      </c>
      <c r="B1634" s="1" t="s">
        <v>906</v>
      </c>
      <c r="C1634" s="1" t="s">
        <v>19</v>
      </c>
    </row>
    <row r="1635" spans="1:3">
      <c r="A1635" s="1"/>
      <c r="B1635" s="1"/>
      <c r="C1635" s="1"/>
    </row>
    <row r="1636" spans="1:3">
      <c r="A1636" s="1" t="s">
        <v>890</v>
      </c>
      <c r="B1636" s="1" t="s">
        <v>907</v>
      </c>
      <c r="C1636" s="1" t="s">
        <v>1054</v>
      </c>
    </row>
    <row r="1637" spans="1:3">
      <c r="A1637" s="1"/>
      <c r="B1637" s="1"/>
      <c r="C1637" s="1"/>
    </row>
    <row r="1638" spans="1:3">
      <c r="A1638" s="1" t="s">
        <v>890</v>
      </c>
      <c r="B1638" s="1" t="s">
        <v>908</v>
      </c>
      <c r="C1638" s="1" t="s">
        <v>21</v>
      </c>
    </row>
    <row r="1639" spans="1:3">
      <c r="A1639" s="1"/>
      <c r="B1639" s="1"/>
      <c r="C1639" s="1"/>
    </row>
    <row r="1640" spans="1:3">
      <c r="A1640" s="1" t="s">
        <v>890</v>
      </c>
      <c r="B1640" s="1" t="s">
        <v>909</v>
      </c>
      <c r="C1640" s="1" t="s">
        <v>15</v>
      </c>
    </row>
    <row r="1641" spans="1:3">
      <c r="A1641" s="1"/>
      <c r="B1641" s="1"/>
      <c r="C1641" s="1"/>
    </row>
    <row r="1642" spans="1:3">
      <c r="A1642" s="1" t="s">
        <v>890</v>
      </c>
      <c r="B1642" s="1" t="s">
        <v>910</v>
      </c>
      <c r="C1642" s="1" t="s">
        <v>21</v>
      </c>
    </row>
    <row r="1643" spans="1:3">
      <c r="A1643" s="1"/>
      <c r="B1643" s="1"/>
      <c r="C1643" s="1"/>
    </row>
    <row r="1644" spans="1:3">
      <c r="A1644" s="1" t="s">
        <v>890</v>
      </c>
      <c r="B1644" s="1" t="s">
        <v>911</v>
      </c>
      <c r="C1644" s="1" t="s">
        <v>31</v>
      </c>
    </row>
    <row r="1645" spans="1:3">
      <c r="A1645" s="1"/>
      <c r="B1645" s="1"/>
      <c r="C1645" s="1"/>
    </row>
    <row r="1646" spans="1:3">
      <c r="A1646" s="1" t="s">
        <v>890</v>
      </c>
      <c r="B1646" s="1" t="s">
        <v>912</v>
      </c>
      <c r="C1646" s="1" t="s">
        <v>20</v>
      </c>
    </row>
    <row r="1647" spans="1:3">
      <c r="A1647" s="1"/>
      <c r="B1647" s="1"/>
      <c r="C1647" s="1"/>
    </row>
    <row r="1648" spans="1:3">
      <c r="A1648" s="1" t="s">
        <v>890</v>
      </c>
      <c r="B1648" s="1"/>
      <c r="C1648" s="1" t="s">
        <v>30</v>
      </c>
    </row>
    <row r="1649" spans="1:3">
      <c r="A1649" s="1"/>
      <c r="B1649" s="1"/>
      <c r="C1649" s="1"/>
    </row>
    <row r="1650" spans="1:3">
      <c r="A1650" s="1" t="s">
        <v>890</v>
      </c>
      <c r="B1650" s="1" t="s">
        <v>913</v>
      </c>
      <c r="C1650" s="1" t="s">
        <v>33</v>
      </c>
    </row>
    <row r="1651" spans="1:3">
      <c r="A1651" s="1"/>
      <c r="B1651" s="1"/>
      <c r="C1651" s="1"/>
    </row>
    <row r="1652" spans="1:3">
      <c r="A1652" s="1" t="s">
        <v>890</v>
      </c>
      <c r="B1652" s="1" t="s">
        <v>914</v>
      </c>
      <c r="C1652" s="1" t="s">
        <v>39</v>
      </c>
    </row>
    <row r="1653" spans="1:3">
      <c r="A1653" s="1"/>
      <c r="B1653" s="1"/>
      <c r="C1653" s="1"/>
    </row>
    <row r="1654" spans="1:3">
      <c r="A1654" s="1" t="s">
        <v>890</v>
      </c>
      <c r="B1654" s="1" t="s">
        <v>915</v>
      </c>
      <c r="C1654" s="1" t="s">
        <v>6</v>
      </c>
    </row>
    <row r="1655" spans="1:3">
      <c r="A1655" s="1"/>
      <c r="B1655" s="1"/>
      <c r="C1655" s="1"/>
    </row>
    <row r="1656" spans="1:3">
      <c r="A1656" s="1" t="s">
        <v>890</v>
      </c>
      <c r="B1656" s="1" t="s">
        <v>916</v>
      </c>
      <c r="C1656" s="1" t="s">
        <v>1</v>
      </c>
    </row>
    <row r="1657" spans="1:3">
      <c r="A1657" s="1"/>
      <c r="B1657" s="1"/>
      <c r="C1657" s="1"/>
    </row>
    <row r="1658" spans="1:3">
      <c r="A1658" s="1" t="s">
        <v>890</v>
      </c>
      <c r="B1658" s="1" t="s">
        <v>917</v>
      </c>
      <c r="C1658" s="1" t="s">
        <v>35</v>
      </c>
    </row>
    <row r="1659" spans="1:3">
      <c r="A1659" s="1"/>
      <c r="B1659" s="1"/>
      <c r="C1659" s="1"/>
    </row>
    <row r="1660" spans="1:3">
      <c r="A1660" s="1" t="s">
        <v>890</v>
      </c>
      <c r="B1660" s="1" t="s">
        <v>918</v>
      </c>
      <c r="C1660" s="1" t="s">
        <v>0</v>
      </c>
    </row>
    <row r="1661" spans="1:3">
      <c r="A1661" s="1"/>
      <c r="B1661" s="1"/>
      <c r="C1661" s="1"/>
    </row>
    <row r="1662" spans="1:3">
      <c r="A1662" s="1" t="s">
        <v>890</v>
      </c>
      <c r="B1662" s="1" t="s">
        <v>919</v>
      </c>
      <c r="C1662" s="1" t="s">
        <v>35</v>
      </c>
    </row>
    <row r="1663" spans="1:3">
      <c r="A1663" s="1"/>
      <c r="B1663" s="1"/>
      <c r="C1663" s="1"/>
    </row>
    <row r="1664" spans="1:3">
      <c r="A1664" s="1" t="s">
        <v>890</v>
      </c>
      <c r="B1664" s="1" t="s">
        <v>920</v>
      </c>
      <c r="C1664" s="1" t="s">
        <v>30</v>
      </c>
    </row>
    <row r="1665" spans="1:3">
      <c r="A1665" s="1"/>
      <c r="B1665" s="1"/>
      <c r="C1665" s="1"/>
    </row>
    <row r="1666" spans="1:3">
      <c r="A1666" s="1" t="s">
        <v>890</v>
      </c>
      <c r="B1666" s="1" t="s">
        <v>921</v>
      </c>
      <c r="C1666" s="1" t="s">
        <v>0</v>
      </c>
    </row>
    <row r="1667" spans="1:3">
      <c r="A1667" s="1"/>
      <c r="B1667" s="1"/>
      <c r="C1667" s="1"/>
    </row>
    <row r="1668" spans="1:3">
      <c r="A1668" s="1" t="s">
        <v>890</v>
      </c>
      <c r="B1668" s="1" t="s">
        <v>922</v>
      </c>
      <c r="C1668" s="1" t="s">
        <v>30</v>
      </c>
    </row>
    <row r="1669" spans="1:3">
      <c r="A1669" s="1"/>
      <c r="B1669" s="1"/>
      <c r="C1669" s="1"/>
    </row>
    <row r="1670" spans="1:3">
      <c r="A1670" s="1" t="s">
        <v>890</v>
      </c>
      <c r="B1670" s="1" t="s">
        <v>923</v>
      </c>
      <c r="C1670" s="1" t="s">
        <v>49</v>
      </c>
    </row>
    <row r="1671" spans="1:3">
      <c r="A1671" s="1"/>
      <c r="B1671" s="1"/>
      <c r="C1671" s="1"/>
    </row>
    <row r="1672" spans="1:3">
      <c r="A1672" s="1" t="s">
        <v>890</v>
      </c>
      <c r="B1672" s="1" t="s">
        <v>924</v>
      </c>
      <c r="C1672" s="1" t="s">
        <v>0</v>
      </c>
    </row>
    <row r="1673" spans="1:3">
      <c r="A1673" s="1"/>
      <c r="B1673" s="1"/>
      <c r="C1673" s="1"/>
    </row>
    <row r="1674" spans="1:3">
      <c r="A1674" s="1" t="s">
        <v>890</v>
      </c>
      <c r="B1674" s="1" t="s">
        <v>925</v>
      </c>
      <c r="C1674" s="1" t="s">
        <v>36</v>
      </c>
    </row>
    <row r="1675" spans="1:3">
      <c r="A1675" s="1"/>
      <c r="B1675" s="1"/>
      <c r="C1675" s="1"/>
    </row>
    <row r="1676" spans="1:3">
      <c r="A1676" s="1" t="s">
        <v>890</v>
      </c>
      <c r="B1676" s="1" t="s">
        <v>926</v>
      </c>
      <c r="C1676" s="1" t="s">
        <v>36</v>
      </c>
    </row>
    <row r="1677" spans="1:3">
      <c r="A1677" s="1"/>
      <c r="B1677" s="1"/>
      <c r="C1677" s="1"/>
    </row>
    <row r="1678" spans="1:3">
      <c r="A1678" s="1" t="s">
        <v>890</v>
      </c>
      <c r="B1678" s="1" t="s">
        <v>927</v>
      </c>
      <c r="C1678" s="1" t="s">
        <v>6</v>
      </c>
    </row>
    <row r="1679" spans="1:3">
      <c r="A1679" s="1"/>
      <c r="B1679" s="1"/>
      <c r="C1679" s="1"/>
    </row>
    <row r="1680" spans="1:3">
      <c r="A1680" s="1" t="s">
        <v>890</v>
      </c>
      <c r="B1680" s="1" t="s">
        <v>928</v>
      </c>
      <c r="C1680" s="1" t="s">
        <v>16</v>
      </c>
    </row>
    <row r="1681" spans="1:3">
      <c r="A1681" s="1"/>
      <c r="B1681" s="1"/>
      <c r="C1681" s="1"/>
    </row>
    <row r="1682" spans="1:3">
      <c r="A1682" s="1" t="s">
        <v>890</v>
      </c>
      <c r="B1682" s="1" t="s">
        <v>929</v>
      </c>
      <c r="C1682" s="1" t="s">
        <v>1</v>
      </c>
    </row>
    <row r="1683" spans="1:3">
      <c r="A1683" s="1"/>
      <c r="B1683" s="1"/>
      <c r="C1683" s="1"/>
    </row>
    <row r="1684" spans="1:3">
      <c r="A1684" s="1" t="s">
        <v>890</v>
      </c>
      <c r="B1684" s="1" t="s">
        <v>930</v>
      </c>
      <c r="C1684" s="1" t="s">
        <v>68</v>
      </c>
    </row>
    <row r="1685" spans="1:3">
      <c r="A1685" s="1"/>
      <c r="B1685" s="1"/>
      <c r="C1685" s="1"/>
    </row>
    <row r="1686" spans="1:3">
      <c r="A1686" s="1" t="s">
        <v>890</v>
      </c>
      <c r="B1686" s="1" t="s">
        <v>931</v>
      </c>
      <c r="C1686" s="1" t="s">
        <v>1</v>
      </c>
    </row>
    <row r="1687" spans="1:3">
      <c r="A1687" s="1"/>
      <c r="B1687" s="1"/>
      <c r="C1687" s="1"/>
    </row>
    <row r="1688" spans="1:3">
      <c r="A1688" s="1" t="s">
        <v>890</v>
      </c>
      <c r="B1688" s="1" t="s">
        <v>932</v>
      </c>
      <c r="C1688" s="1" t="s">
        <v>0</v>
      </c>
    </row>
    <row r="1689" spans="1:3">
      <c r="A1689" s="1"/>
      <c r="B1689" s="1"/>
      <c r="C1689" s="1"/>
    </row>
    <row r="1690" spans="1:3">
      <c r="A1690" s="1" t="s">
        <v>890</v>
      </c>
      <c r="B1690" s="1" t="s">
        <v>933</v>
      </c>
      <c r="C1690" s="1" t="s">
        <v>6</v>
      </c>
    </row>
    <row r="1691" spans="1:3">
      <c r="A1691" s="1"/>
      <c r="B1691" s="1"/>
      <c r="C1691" s="1"/>
    </row>
    <row r="1692" spans="1:3">
      <c r="A1692" s="1" t="s">
        <v>890</v>
      </c>
      <c r="B1692" s="1" t="s">
        <v>934</v>
      </c>
      <c r="C1692" s="1" t="s">
        <v>0</v>
      </c>
    </row>
    <row r="1693" spans="1:3">
      <c r="A1693" s="1"/>
      <c r="B1693" s="1"/>
      <c r="C1693" s="1"/>
    </row>
    <row r="1694" spans="1:3">
      <c r="A1694" s="1" t="s">
        <v>890</v>
      </c>
      <c r="B1694" s="1" t="s">
        <v>935</v>
      </c>
      <c r="C1694" s="1" t="s">
        <v>0</v>
      </c>
    </row>
    <row r="1695" spans="1:3">
      <c r="A1695" s="1"/>
      <c r="B1695" s="1"/>
      <c r="C1695" s="1"/>
    </row>
    <row r="1696" spans="1:3">
      <c r="A1696" s="1" t="s">
        <v>890</v>
      </c>
      <c r="B1696" s="1" t="s">
        <v>936</v>
      </c>
      <c r="C1696" s="1" t="s">
        <v>16</v>
      </c>
    </row>
    <row r="1697" spans="1:3">
      <c r="A1697" s="1"/>
      <c r="B1697" s="1"/>
      <c r="C1697" s="1"/>
    </row>
    <row r="1698" spans="1:3">
      <c r="A1698" s="1" t="s">
        <v>890</v>
      </c>
      <c r="B1698" s="1" t="s">
        <v>937</v>
      </c>
      <c r="C1698" s="1" t="s">
        <v>18</v>
      </c>
    </row>
    <row r="1699" spans="1:3">
      <c r="A1699" s="1"/>
      <c r="B1699" s="1"/>
      <c r="C1699" s="1"/>
    </row>
    <row r="1700" spans="1:3">
      <c r="A1700" s="1" t="s">
        <v>890</v>
      </c>
      <c r="B1700" s="1" t="s">
        <v>938</v>
      </c>
      <c r="C1700" s="1" t="s">
        <v>1</v>
      </c>
    </row>
    <row r="1701" spans="1:3">
      <c r="A1701" s="1"/>
      <c r="B1701" s="1"/>
      <c r="C1701" s="1"/>
    </row>
    <row r="1702" spans="1:3">
      <c r="A1702" s="1" t="s">
        <v>890</v>
      </c>
      <c r="B1702" s="1" t="s">
        <v>939</v>
      </c>
      <c r="C1702" s="1" t="s">
        <v>8</v>
      </c>
    </row>
    <row r="1703" spans="1:3">
      <c r="A1703" s="1"/>
      <c r="B1703" s="1"/>
      <c r="C1703" s="1"/>
    </row>
    <row r="1704" spans="1:3">
      <c r="A1704" s="1" t="s">
        <v>890</v>
      </c>
      <c r="B1704" s="1" t="s">
        <v>940</v>
      </c>
      <c r="C1704" s="1" t="s">
        <v>6</v>
      </c>
    </row>
    <row r="1705" spans="1:3">
      <c r="A1705" s="1"/>
      <c r="B1705" s="1"/>
      <c r="C1705" s="1"/>
    </row>
    <row r="1706" spans="1:3">
      <c r="A1706" s="1" t="s">
        <v>890</v>
      </c>
      <c r="B1706" s="1" t="s">
        <v>941</v>
      </c>
      <c r="C1706" s="1" t="s">
        <v>0</v>
      </c>
    </row>
    <row r="1707" spans="1:3">
      <c r="A1707" s="1"/>
      <c r="B1707" s="1"/>
      <c r="C1707" s="1"/>
    </row>
    <row r="1708" spans="1:3">
      <c r="A1708" s="1" t="s">
        <v>890</v>
      </c>
      <c r="B1708" s="1" t="s">
        <v>942</v>
      </c>
      <c r="C1708" s="1" t="s">
        <v>0</v>
      </c>
    </row>
    <row r="1709" spans="1:3">
      <c r="A1709" s="1"/>
      <c r="B1709" s="1"/>
      <c r="C1709" s="1"/>
    </row>
    <row r="1710" spans="1:3">
      <c r="A1710" s="1" t="s">
        <v>890</v>
      </c>
      <c r="B1710" s="1" t="s">
        <v>943</v>
      </c>
      <c r="C1710" s="1" t="s">
        <v>19</v>
      </c>
    </row>
    <row r="1711" spans="1:3">
      <c r="A1711" s="1"/>
      <c r="B1711" s="1"/>
      <c r="C1711" s="1"/>
    </row>
    <row r="1712" spans="1:3">
      <c r="A1712" s="1" t="s">
        <v>890</v>
      </c>
      <c r="B1712" s="1" t="s">
        <v>944</v>
      </c>
      <c r="C1712" s="1" t="s">
        <v>8</v>
      </c>
    </row>
    <row r="1713" spans="1:3">
      <c r="A1713" s="1"/>
      <c r="B1713" s="1"/>
      <c r="C1713" s="1"/>
    </row>
    <row r="1714" spans="1:3">
      <c r="A1714" s="1" t="s">
        <v>890</v>
      </c>
      <c r="B1714" s="1" t="s">
        <v>945</v>
      </c>
      <c r="C1714" s="1" t="s">
        <v>58</v>
      </c>
    </row>
    <row r="1715" spans="1:3">
      <c r="A1715" s="1"/>
      <c r="B1715" s="1"/>
      <c r="C1715" s="1"/>
    </row>
    <row r="1716" spans="1:3">
      <c r="A1716" s="1" t="s">
        <v>890</v>
      </c>
      <c r="B1716" s="1" t="s">
        <v>946</v>
      </c>
      <c r="C1716" s="1" t="s">
        <v>34</v>
      </c>
    </row>
    <row r="1717" spans="1:3">
      <c r="A1717" s="1"/>
      <c r="B1717" s="1"/>
      <c r="C1717" s="1"/>
    </row>
    <row r="1718" spans="1:3">
      <c r="A1718" s="1" t="s">
        <v>890</v>
      </c>
      <c r="B1718" s="1" t="s">
        <v>947</v>
      </c>
      <c r="C1718" s="1" t="s">
        <v>36</v>
      </c>
    </row>
    <row r="1719" spans="1:3">
      <c r="A1719" s="1"/>
      <c r="B1719" s="1"/>
      <c r="C1719" s="1"/>
    </row>
    <row r="1720" spans="1:3">
      <c r="A1720" s="1" t="s">
        <v>890</v>
      </c>
      <c r="B1720" s="1" t="s">
        <v>948</v>
      </c>
      <c r="C1720" s="1" t="s">
        <v>6</v>
      </c>
    </row>
    <row r="1721" spans="1:3">
      <c r="A1721" s="1"/>
      <c r="B1721" s="1"/>
      <c r="C1721" s="1"/>
    </row>
    <row r="1722" spans="1:3">
      <c r="A1722" s="1" t="s">
        <v>890</v>
      </c>
      <c r="B1722" s="1" t="s">
        <v>949</v>
      </c>
      <c r="C1722" s="1" t="s">
        <v>7</v>
      </c>
    </row>
    <row r="1723" spans="1:3">
      <c r="A1723" s="1"/>
      <c r="B1723" s="1"/>
      <c r="C1723" s="1"/>
    </row>
    <row r="1724" spans="1:3">
      <c r="A1724" s="1" t="s">
        <v>890</v>
      </c>
      <c r="B1724" s="1" t="s">
        <v>950</v>
      </c>
      <c r="C1724" s="1" t="s">
        <v>6</v>
      </c>
    </row>
    <row r="1725" spans="1:3">
      <c r="A1725" s="1"/>
      <c r="B1725" s="1"/>
      <c r="C1725" s="1"/>
    </row>
    <row r="1726" spans="1:3">
      <c r="A1726" s="1" t="s">
        <v>890</v>
      </c>
      <c r="B1726" s="1" t="s">
        <v>951</v>
      </c>
      <c r="C1726" s="1" t="s">
        <v>8</v>
      </c>
    </row>
    <row r="1727" spans="1:3">
      <c r="A1727" s="1"/>
      <c r="B1727" s="1"/>
      <c r="C1727" s="1"/>
    </row>
    <row r="1728" spans="1:3">
      <c r="A1728" s="1" t="s">
        <v>890</v>
      </c>
      <c r="B1728" s="1" t="s">
        <v>952</v>
      </c>
      <c r="C1728" s="1" t="s">
        <v>0</v>
      </c>
    </row>
    <row r="1729" spans="1:3">
      <c r="A1729" s="1"/>
      <c r="B1729" s="1"/>
      <c r="C1729" s="1"/>
    </row>
    <row r="1730" spans="1:3">
      <c r="A1730" s="1" t="s">
        <v>890</v>
      </c>
      <c r="B1730" s="1"/>
      <c r="C1730" s="1" t="s">
        <v>31</v>
      </c>
    </row>
    <row r="1731" spans="1:3">
      <c r="A1731" s="1"/>
      <c r="B1731" s="1"/>
      <c r="C1731" s="1"/>
    </row>
    <row r="1732" spans="1:3">
      <c r="A1732" s="1" t="s">
        <v>890</v>
      </c>
      <c r="B1732" s="1" t="s">
        <v>953</v>
      </c>
      <c r="C1732" s="1" t="s">
        <v>33</v>
      </c>
    </row>
    <row r="1733" spans="1:3">
      <c r="A1733" s="1"/>
      <c r="B1733" s="1"/>
      <c r="C1733" s="1"/>
    </row>
    <row r="1734" spans="1:3">
      <c r="A1734" s="1" t="s">
        <v>890</v>
      </c>
      <c r="B1734" s="1" t="s">
        <v>954</v>
      </c>
      <c r="C1734" s="1" t="s">
        <v>1050</v>
      </c>
    </row>
    <row r="1735" spans="1:3">
      <c r="A1735" s="1"/>
      <c r="B1735" s="1"/>
      <c r="C1735" s="1"/>
    </row>
    <row r="1736" spans="1:3">
      <c r="A1736" s="1" t="s">
        <v>890</v>
      </c>
      <c r="B1736" s="1" t="s">
        <v>955</v>
      </c>
      <c r="C1736" s="1" t="s">
        <v>6</v>
      </c>
    </row>
    <row r="1737" spans="1:3">
      <c r="A1737" s="1"/>
      <c r="B1737" s="1"/>
      <c r="C1737" s="1"/>
    </row>
    <row r="1738" spans="1:3">
      <c r="A1738" s="1" t="s">
        <v>890</v>
      </c>
      <c r="B1738" s="1" t="s">
        <v>956</v>
      </c>
      <c r="C1738" s="1" t="s">
        <v>15</v>
      </c>
    </row>
    <row r="1739" spans="1:3">
      <c r="A1739" s="1"/>
      <c r="B1739" s="1"/>
      <c r="C1739" s="1"/>
    </row>
    <row r="1740" spans="1:3">
      <c r="A1740" s="1" t="s">
        <v>890</v>
      </c>
      <c r="B1740" s="1" t="s">
        <v>957</v>
      </c>
      <c r="C1740" s="1" t="s">
        <v>39</v>
      </c>
    </row>
    <row r="1741" spans="1:3">
      <c r="A1741" s="1"/>
      <c r="B1741" s="1"/>
      <c r="C1741" s="1"/>
    </row>
    <row r="1742" spans="1:3">
      <c r="A1742" s="1" t="s">
        <v>890</v>
      </c>
      <c r="B1742" s="1" t="s">
        <v>958</v>
      </c>
      <c r="C1742" s="1" t="s">
        <v>1</v>
      </c>
    </row>
    <row r="1743" spans="1:3">
      <c r="A1743" s="1"/>
      <c r="B1743" s="1"/>
      <c r="C1743" s="1"/>
    </row>
    <row r="1744" spans="1:3">
      <c r="A1744" s="1" t="s">
        <v>890</v>
      </c>
      <c r="B1744" s="1" t="s">
        <v>959</v>
      </c>
      <c r="C1744" s="1" t="s">
        <v>6</v>
      </c>
    </row>
    <row r="1745" spans="1:3">
      <c r="A1745" s="1"/>
      <c r="B1745" s="1"/>
      <c r="C1745" s="1"/>
    </row>
    <row r="1746" spans="1:3">
      <c r="A1746" s="1" t="s">
        <v>890</v>
      </c>
      <c r="B1746" s="1" t="s">
        <v>960</v>
      </c>
      <c r="C1746" s="1" t="s">
        <v>45</v>
      </c>
    </row>
    <row r="1747" spans="1:3">
      <c r="A1747" s="1"/>
      <c r="B1747" s="1"/>
      <c r="C1747" s="1"/>
    </row>
    <row r="1748" spans="1:3">
      <c r="A1748" s="1" t="s">
        <v>890</v>
      </c>
      <c r="B1748" s="1" t="s">
        <v>961</v>
      </c>
      <c r="C1748" s="1" t="s">
        <v>41</v>
      </c>
    </row>
    <row r="1749" spans="1:3">
      <c r="A1749" s="1"/>
      <c r="B1749" s="1"/>
      <c r="C1749" s="1"/>
    </row>
    <row r="1750" spans="1:3">
      <c r="A1750" s="1" t="s">
        <v>890</v>
      </c>
      <c r="B1750" s="1" t="s">
        <v>962</v>
      </c>
      <c r="C1750" s="1" t="s">
        <v>41</v>
      </c>
    </row>
    <row r="1751" spans="1:3">
      <c r="A1751" s="1"/>
      <c r="B1751" s="1"/>
      <c r="C1751" s="1"/>
    </row>
    <row r="1752" spans="1:3">
      <c r="A1752" s="1" t="s">
        <v>890</v>
      </c>
      <c r="B1752" s="1"/>
      <c r="C1752" s="1" t="s">
        <v>22</v>
      </c>
    </row>
    <row r="1753" spans="1:3">
      <c r="A1753" s="1"/>
      <c r="B1753" s="1"/>
      <c r="C1753" s="1"/>
    </row>
    <row r="1754" spans="1:3">
      <c r="A1754" s="1" t="s">
        <v>890</v>
      </c>
      <c r="B1754" s="1" t="s">
        <v>963</v>
      </c>
      <c r="C1754" s="1" t="s">
        <v>41</v>
      </c>
    </row>
    <row r="1755" spans="1:3">
      <c r="A1755" s="1"/>
      <c r="B1755" s="1"/>
      <c r="C1755" s="1"/>
    </row>
    <row r="1756" spans="1:3">
      <c r="A1756" s="1" t="s">
        <v>890</v>
      </c>
      <c r="B1756" s="1" t="s">
        <v>964</v>
      </c>
      <c r="C1756" s="1" t="s">
        <v>41</v>
      </c>
    </row>
    <row r="1757" spans="1:3">
      <c r="A1757" s="1"/>
      <c r="B1757" s="1"/>
      <c r="C1757" s="1"/>
    </row>
    <row r="1758" spans="1:3">
      <c r="A1758" s="1" t="s">
        <v>890</v>
      </c>
      <c r="B1758" s="1" t="s">
        <v>965</v>
      </c>
      <c r="C1758" s="1" t="s">
        <v>44</v>
      </c>
    </row>
    <row r="1759" spans="1:3">
      <c r="A1759" s="1"/>
      <c r="B1759" s="1"/>
      <c r="C1759" s="1"/>
    </row>
    <row r="1760" spans="1:3">
      <c r="A1760" s="1" t="s">
        <v>890</v>
      </c>
      <c r="B1760" s="1" t="s">
        <v>966</v>
      </c>
      <c r="C1760" s="1" t="s">
        <v>41</v>
      </c>
    </row>
    <row r="1761" spans="1:3">
      <c r="A1761" s="1"/>
      <c r="B1761" s="1"/>
      <c r="C1761" s="1"/>
    </row>
    <row r="1762" spans="1:3">
      <c r="A1762" s="1" t="s">
        <v>890</v>
      </c>
      <c r="B1762" s="1" t="s">
        <v>967</v>
      </c>
      <c r="C1762" s="1" t="s">
        <v>22</v>
      </c>
    </row>
    <row r="1763" spans="1:3">
      <c r="A1763" s="1"/>
      <c r="B1763" s="1"/>
      <c r="C1763" s="1"/>
    </row>
    <row r="1764" spans="1:3">
      <c r="A1764" s="1" t="s">
        <v>890</v>
      </c>
      <c r="B1764" s="1" t="s">
        <v>968</v>
      </c>
      <c r="C1764" s="1" t="s">
        <v>22</v>
      </c>
    </row>
    <row r="1765" spans="1:3">
      <c r="A1765" s="1"/>
      <c r="B1765" s="1"/>
      <c r="C1765" s="1"/>
    </row>
    <row r="1766" spans="1:3">
      <c r="A1766" s="1" t="s">
        <v>890</v>
      </c>
      <c r="B1766" s="1" t="s">
        <v>969</v>
      </c>
      <c r="C1766" s="1" t="s">
        <v>1055</v>
      </c>
    </row>
    <row r="1767" spans="1:3">
      <c r="A1767" s="1"/>
      <c r="B1767" s="1"/>
      <c r="C1767" s="1"/>
    </row>
    <row r="1768" spans="1:3">
      <c r="A1768" s="1" t="s">
        <v>890</v>
      </c>
      <c r="B1768" s="1" t="s">
        <v>970</v>
      </c>
      <c r="C1768" s="1" t="s">
        <v>45</v>
      </c>
    </row>
    <row r="1769" spans="1:3">
      <c r="A1769" s="1"/>
      <c r="B1769" s="1"/>
      <c r="C1769" s="1"/>
    </row>
    <row r="1770" spans="1:3">
      <c r="A1770" s="1" t="s">
        <v>890</v>
      </c>
      <c r="B1770" s="1" t="s">
        <v>971</v>
      </c>
      <c r="C1770" s="1" t="s">
        <v>45</v>
      </c>
    </row>
    <row r="1771" spans="1:3">
      <c r="A1771" s="1"/>
      <c r="B1771" s="1"/>
      <c r="C1771" s="1"/>
    </row>
    <row r="1772" spans="1:3">
      <c r="A1772" s="1" t="s">
        <v>890</v>
      </c>
      <c r="B1772" s="1" t="s">
        <v>972</v>
      </c>
      <c r="C1772" s="1" t="s">
        <v>43</v>
      </c>
    </row>
    <row r="1773" spans="1:3">
      <c r="A1773" s="1"/>
      <c r="B1773" s="1"/>
      <c r="C1773" s="1"/>
    </row>
    <row r="1774" spans="1:3">
      <c r="A1774" s="1" t="s">
        <v>890</v>
      </c>
      <c r="B1774" s="1" t="s">
        <v>973</v>
      </c>
      <c r="C1774" s="1" t="s">
        <v>43</v>
      </c>
    </row>
    <row r="1775" spans="1:3">
      <c r="A1775" s="1"/>
      <c r="B1775" s="1"/>
      <c r="C1775" s="1"/>
    </row>
    <row r="1776" spans="1:3">
      <c r="A1776" s="1" t="s">
        <v>890</v>
      </c>
      <c r="B1776" s="1" t="s">
        <v>974</v>
      </c>
      <c r="C1776" s="1" t="s">
        <v>43</v>
      </c>
    </row>
    <row r="1777" spans="1:3">
      <c r="A1777" s="1"/>
      <c r="B1777" s="1"/>
      <c r="C1777" s="1"/>
    </row>
    <row r="1778" spans="1:3">
      <c r="A1778" s="1" t="s">
        <v>890</v>
      </c>
      <c r="B1778" s="1" t="s">
        <v>975</v>
      </c>
      <c r="C1778" s="1" t="s">
        <v>43</v>
      </c>
    </row>
    <row r="1779" spans="1:3">
      <c r="A1779" s="1"/>
      <c r="B1779" s="1"/>
      <c r="C1779" s="1"/>
    </row>
    <row r="1780" spans="1:3">
      <c r="A1780" s="1" t="s">
        <v>890</v>
      </c>
      <c r="B1780" s="1" t="s">
        <v>976</v>
      </c>
      <c r="C1780" s="1" t="s">
        <v>44</v>
      </c>
    </row>
    <row r="1781" spans="1:3">
      <c r="A1781" s="1"/>
      <c r="B1781" s="1"/>
      <c r="C1781" s="1"/>
    </row>
    <row r="1782" spans="1:3">
      <c r="A1782" s="1" t="s">
        <v>890</v>
      </c>
      <c r="B1782" s="1" t="s">
        <v>977</v>
      </c>
      <c r="C1782" s="1" t="s">
        <v>1048</v>
      </c>
    </row>
    <row r="1783" spans="1:3">
      <c r="A1783" s="1"/>
      <c r="B1783" s="1"/>
      <c r="C1783" s="1"/>
    </row>
    <row r="1784" spans="1:3">
      <c r="A1784" s="1" t="s">
        <v>890</v>
      </c>
      <c r="B1784" s="1" t="s">
        <v>978</v>
      </c>
      <c r="C1784" s="1" t="s">
        <v>25</v>
      </c>
    </row>
    <row r="1785" spans="1:3">
      <c r="A1785" s="1"/>
      <c r="B1785" s="1"/>
      <c r="C1785" s="1"/>
    </row>
    <row r="1786" spans="1:3">
      <c r="A1786" s="1" t="s">
        <v>890</v>
      </c>
      <c r="B1786" s="1" t="s">
        <v>979</v>
      </c>
      <c r="C1786" s="1" t="s">
        <v>25</v>
      </c>
    </row>
    <row r="1787" spans="1:3">
      <c r="A1787" s="1"/>
      <c r="B1787" s="1"/>
      <c r="C1787" s="1"/>
    </row>
    <row r="1788" spans="1:3">
      <c r="A1788" s="1" t="s">
        <v>890</v>
      </c>
      <c r="B1788" s="1" t="s">
        <v>980</v>
      </c>
      <c r="C1788" s="1" t="s">
        <v>25</v>
      </c>
    </row>
    <row r="1789" spans="1:3">
      <c r="A1789" s="1"/>
      <c r="B1789" s="1"/>
      <c r="C1789" s="1"/>
    </row>
    <row r="1790" spans="1:3">
      <c r="A1790" s="1" t="s">
        <v>890</v>
      </c>
      <c r="B1790" s="1" t="s">
        <v>981</v>
      </c>
      <c r="C1790" s="1" t="s">
        <v>25</v>
      </c>
    </row>
    <row r="1791" spans="1:3">
      <c r="A1791" s="1"/>
      <c r="B1791" s="1"/>
      <c r="C1791" s="1"/>
    </row>
    <row r="1792" spans="1:3">
      <c r="A1792" s="1" t="s">
        <v>890</v>
      </c>
      <c r="B1792" s="1" t="s">
        <v>982</v>
      </c>
      <c r="C1792" s="1" t="s">
        <v>25</v>
      </c>
    </row>
    <row r="1793" spans="1:3">
      <c r="A1793" s="1"/>
      <c r="B1793" s="1"/>
      <c r="C1793" s="1"/>
    </row>
    <row r="1794" spans="1:3">
      <c r="A1794" s="1" t="s">
        <v>890</v>
      </c>
      <c r="B1794" s="1" t="s">
        <v>983</v>
      </c>
      <c r="C1794" s="1" t="s">
        <v>42</v>
      </c>
    </row>
    <row r="1795" spans="1:3">
      <c r="A1795" s="1"/>
      <c r="B1795" s="1"/>
      <c r="C1795" s="1"/>
    </row>
    <row r="1796" spans="1:3">
      <c r="A1796" s="1" t="s">
        <v>890</v>
      </c>
      <c r="B1796" s="1" t="s">
        <v>984</v>
      </c>
      <c r="C1796" s="1" t="s">
        <v>41</v>
      </c>
    </row>
    <row r="1797" spans="1:3">
      <c r="A1797" s="1"/>
      <c r="B1797" s="1"/>
      <c r="C1797" s="1"/>
    </row>
    <row r="1798" spans="1:3">
      <c r="A1798" s="1" t="s">
        <v>890</v>
      </c>
      <c r="B1798" s="1" t="s">
        <v>985</v>
      </c>
      <c r="C1798" s="1" t="s">
        <v>42</v>
      </c>
    </row>
    <row r="1799" spans="1:3">
      <c r="A1799" s="1"/>
      <c r="B1799" s="1"/>
      <c r="C1799" s="1"/>
    </row>
    <row r="1800" spans="1:3">
      <c r="A1800" s="1" t="s">
        <v>890</v>
      </c>
      <c r="B1800" s="1" t="s">
        <v>986</v>
      </c>
      <c r="C1800" s="1" t="s">
        <v>22</v>
      </c>
    </row>
    <row r="1801" spans="1:3">
      <c r="A1801" s="1"/>
      <c r="B1801" s="1"/>
      <c r="C1801" s="1"/>
    </row>
    <row r="1802" spans="1:3">
      <c r="A1802" s="1" t="s">
        <v>890</v>
      </c>
      <c r="B1802" s="1" t="s">
        <v>987</v>
      </c>
      <c r="C1802" s="1" t="s">
        <v>45</v>
      </c>
    </row>
    <row r="1803" spans="1:3">
      <c r="A1803" s="1"/>
      <c r="B1803" s="1"/>
      <c r="C1803" s="1"/>
    </row>
    <row r="1804" spans="1:3">
      <c r="A1804" s="1" t="s">
        <v>890</v>
      </c>
      <c r="B1804" s="1" t="s">
        <v>988</v>
      </c>
      <c r="C1804" s="1" t="s">
        <v>25</v>
      </c>
    </row>
    <row r="1805" spans="1:3">
      <c r="A1805" s="1"/>
      <c r="B1805" s="1"/>
      <c r="C1805" s="1"/>
    </row>
    <row r="1806" spans="1:3">
      <c r="A1806" s="1" t="s">
        <v>890</v>
      </c>
      <c r="B1806" s="1" t="s">
        <v>989</v>
      </c>
      <c r="C1806" s="1" t="s">
        <v>22</v>
      </c>
    </row>
    <row r="1807" spans="1:3">
      <c r="A1807" s="1"/>
      <c r="B1807" s="1"/>
      <c r="C1807" s="1"/>
    </row>
    <row r="1808" spans="1:3">
      <c r="A1808" s="1" t="s">
        <v>890</v>
      </c>
      <c r="B1808" s="1" t="s">
        <v>990</v>
      </c>
      <c r="C1808" s="1" t="s">
        <v>34</v>
      </c>
    </row>
    <row r="1809" spans="1:3">
      <c r="A1809" s="1"/>
      <c r="B1809" s="1"/>
      <c r="C1809" s="1"/>
    </row>
    <row r="1810" spans="1:3">
      <c r="A1810" s="1" t="s">
        <v>890</v>
      </c>
      <c r="B1810" s="1" t="s">
        <v>991</v>
      </c>
      <c r="C1810" s="1" t="s">
        <v>34</v>
      </c>
    </row>
    <row r="1811" spans="1:3">
      <c r="A1811" s="1"/>
      <c r="B1811" s="1"/>
      <c r="C1811" s="1"/>
    </row>
    <row r="1812" spans="1:3">
      <c r="A1812" s="1" t="s">
        <v>890</v>
      </c>
      <c r="B1812" s="1" t="s">
        <v>992</v>
      </c>
      <c r="C1812" s="1" t="s">
        <v>34</v>
      </c>
    </row>
    <row r="1813" spans="1:3">
      <c r="A1813" s="1"/>
      <c r="B1813" s="1"/>
      <c r="C1813" s="1"/>
    </row>
    <row r="1814" spans="1:3">
      <c r="A1814" s="1" t="s">
        <v>890</v>
      </c>
      <c r="B1814" s="1" t="s">
        <v>993</v>
      </c>
      <c r="C1814" s="1" t="s">
        <v>34</v>
      </c>
    </row>
    <row r="1815" spans="1:3">
      <c r="A1815" s="1"/>
      <c r="B1815" s="1"/>
      <c r="C1815" s="1"/>
    </row>
    <row r="1816" spans="1:3">
      <c r="A1816" s="1" t="s">
        <v>890</v>
      </c>
      <c r="B1816" s="1" t="s">
        <v>994</v>
      </c>
      <c r="C1816" s="1" t="s">
        <v>34</v>
      </c>
    </row>
    <row r="1817" spans="1:3">
      <c r="A1817" s="1"/>
      <c r="B1817" s="1"/>
      <c r="C1817" s="1"/>
    </row>
    <row r="1818" spans="1:3">
      <c r="A1818" s="1" t="s">
        <v>890</v>
      </c>
      <c r="B1818" s="1" t="s">
        <v>995</v>
      </c>
      <c r="C1818" s="1" t="s">
        <v>34</v>
      </c>
    </row>
    <row r="1819" spans="1:3">
      <c r="A1819" s="1"/>
      <c r="B1819" s="1"/>
      <c r="C1819" s="1"/>
    </row>
    <row r="1820" spans="1:3">
      <c r="A1820" s="1" t="s">
        <v>890</v>
      </c>
      <c r="B1820" s="1" t="s">
        <v>996</v>
      </c>
      <c r="C1820" s="1" t="s">
        <v>34</v>
      </c>
    </row>
    <row r="1821" spans="1:3">
      <c r="A1821" s="1"/>
      <c r="B1821" s="1"/>
      <c r="C1821" s="1"/>
    </row>
    <row r="1822" spans="1:3">
      <c r="A1822" s="1" t="s">
        <v>890</v>
      </c>
      <c r="B1822" s="1" t="s">
        <v>997</v>
      </c>
      <c r="C1822" s="1" t="s">
        <v>34</v>
      </c>
    </row>
    <row r="1823" spans="1:3">
      <c r="A1823" s="1"/>
      <c r="B1823" s="1"/>
      <c r="C1823" s="1"/>
    </row>
    <row r="1824" spans="1:3">
      <c r="A1824" s="1" t="s">
        <v>890</v>
      </c>
      <c r="B1824" s="1" t="s">
        <v>998</v>
      </c>
      <c r="C1824" s="1" t="s">
        <v>34</v>
      </c>
    </row>
    <row r="1825" spans="1:3">
      <c r="A1825" s="1"/>
      <c r="B1825" s="1"/>
      <c r="C1825" s="1"/>
    </row>
    <row r="1826" spans="1:3">
      <c r="A1826" s="1" t="s">
        <v>890</v>
      </c>
      <c r="B1826" s="1" t="s">
        <v>999</v>
      </c>
      <c r="C1826" s="1" t="s">
        <v>10</v>
      </c>
    </row>
    <row r="1827" spans="1:3">
      <c r="A1827" s="1"/>
      <c r="B1827" s="1"/>
      <c r="C1827" s="1"/>
    </row>
    <row r="1828" spans="1:3">
      <c r="A1828" s="1" t="s">
        <v>890</v>
      </c>
      <c r="B1828" s="1" t="s">
        <v>1000</v>
      </c>
      <c r="C1828" s="1" t="s">
        <v>10</v>
      </c>
    </row>
    <row r="1829" spans="1:3">
      <c r="A1829" s="1"/>
      <c r="B1829" s="1"/>
      <c r="C1829" s="1"/>
    </row>
    <row r="1830" spans="1:3">
      <c r="A1830" s="1" t="s">
        <v>890</v>
      </c>
      <c r="B1830" s="1" t="s">
        <v>1001</v>
      </c>
      <c r="C1830" s="1" t="s">
        <v>10</v>
      </c>
    </row>
    <row r="1831" spans="1:3">
      <c r="A1831" s="1"/>
      <c r="B1831" s="1"/>
      <c r="C1831" s="1"/>
    </row>
    <row r="1832" spans="1:3">
      <c r="A1832" s="1" t="s">
        <v>890</v>
      </c>
      <c r="B1832" s="1" t="s">
        <v>1002</v>
      </c>
      <c r="C1832" s="1" t="s">
        <v>33</v>
      </c>
    </row>
    <row r="1833" spans="1:3">
      <c r="A1833" s="1"/>
      <c r="B1833" s="1"/>
      <c r="C1833" s="1"/>
    </row>
    <row r="1834" spans="1:3">
      <c r="A1834" s="1" t="s">
        <v>890</v>
      </c>
      <c r="B1834" s="1" t="s">
        <v>1003</v>
      </c>
      <c r="C1834" s="1" t="s">
        <v>2</v>
      </c>
    </row>
    <row r="1835" spans="1:3">
      <c r="A1835" s="1"/>
      <c r="B1835" s="1"/>
      <c r="C1835" s="1"/>
    </row>
    <row r="1836" spans="1:3">
      <c r="A1836" s="1" t="s">
        <v>890</v>
      </c>
      <c r="B1836" s="1" t="s">
        <v>1004</v>
      </c>
      <c r="C1836" s="1" t="s">
        <v>3</v>
      </c>
    </row>
    <row r="1837" spans="1:3">
      <c r="A1837" s="1"/>
      <c r="B1837" s="1"/>
      <c r="C1837" s="1"/>
    </row>
    <row r="1838" spans="1:3">
      <c r="A1838" s="1" t="s">
        <v>890</v>
      </c>
      <c r="B1838" s="1" t="s">
        <v>1005</v>
      </c>
      <c r="C1838" s="1" t="s">
        <v>3</v>
      </c>
    </row>
    <row r="1839" spans="1:3">
      <c r="A1839" s="1"/>
      <c r="B1839" s="1"/>
      <c r="C1839" s="1"/>
    </row>
    <row r="1840" spans="1:3">
      <c r="A1840" s="1" t="s">
        <v>890</v>
      </c>
      <c r="B1840" s="1" t="s">
        <v>1006</v>
      </c>
      <c r="C1840" s="1" t="s">
        <v>3</v>
      </c>
    </row>
    <row r="1841" spans="1:3">
      <c r="A1841" s="1"/>
      <c r="B1841" s="1"/>
      <c r="C1841" s="1"/>
    </row>
    <row r="1842" spans="1:3">
      <c r="A1842" s="1" t="s">
        <v>890</v>
      </c>
      <c r="B1842" s="1" t="s">
        <v>1007</v>
      </c>
      <c r="C1842" s="1" t="s">
        <v>3</v>
      </c>
    </row>
    <row r="1843" spans="1:3">
      <c r="A1843" s="1"/>
      <c r="B1843" s="1"/>
      <c r="C1843" s="1"/>
    </row>
    <row r="1844" spans="1:3">
      <c r="A1844" s="1" t="s">
        <v>890</v>
      </c>
      <c r="B1844" s="1" t="s">
        <v>1008</v>
      </c>
      <c r="C1844" s="1" t="s">
        <v>3</v>
      </c>
    </row>
    <row r="1845" spans="1:3">
      <c r="A1845" s="1"/>
      <c r="B1845" s="1"/>
      <c r="C1845" s="1"/>
    </row>
    <row r="1846" spans="1:3">
      <c r="A1846" s="1" t="s">
        <v>890</v>
      </c>
      <c r="B1846" s="1" t="s">
        <v>1009</v>
      </c>
      <c r="C1846" s="1" t="s">
        <v>3</v>
      </c>
    </row>
    <row r="1847" spans="1:3">
      <c r="A1847" s="1"/>
      <c r="B1847" s="1"/>
      <c r="C1847" s="1"/>
    </row>
    <row r="1848" spans="1:3">
      <c r="A1848" s="1" t="s">
        <v>890</v>
      </c>
      <c r="B1848" s="1" t="s">
        <v>1010</v>
      </c>
      <c r="C1848" s="1" t="s">
        <v>48</v>
      </c>
    </row>
    <row r="1849" spans="1:3">
      <c r="A1849" s="1"/>
      <c r="B1849" s="1"/>
      <c r="C1849" s="1"/>
    </row>
    <row r="1850" spans="1:3">
      <c r="A1850" s="1" t="s">
        <v>890</v>
      </c>
      <c r="B1850" s="1" t="s">
        <v>1011</v>
      </c>
      <c r="C1850" s="1" t="s">
        <v>3</v>
      </c>
    </row>
    <row r="1851" spans="1:3">
      <c r="A1851" s="1"/>
      <c r="B1851" s="1"/>
      <c r="C1851" s="1"/>
    </row>
    <row r="1852" spans="1:3">
      <c r="A1852" s="1" t="s">
        <v>890</v>
      </c>
      <c r="B1852" s="1" t="s">
        <v>1012</v>
      </c>
      <c r="C1852" s="1" t="s">
        <v>3</v>
      </c>
    </row>
    <row r="1853" spans="1:3">
      <c r="A1853" s="1"/>
      <c r="B1853" s="1"/>
      <c r="C1853" s="1"/>
    </row>
    <row r="1854" spans="1:3">
      <c r="A1854" s="1" t="s">
        <v>890</v>
      </c>
      <c r="B1854" s="1" t="s">
        <v>1013</v>
      </c>
      <c r="C1854" s="1" t="s">
        <v>0</v>
      </c>
    </row>
    <row r="1855" spans="1:3">
      <c r="A1855" s="1"/>
      <c r="B1855" s="1"/>
      <c r="C1855" s="1"/>
    </row>
    <row r="1856" spans="1:3">
      <c r="A1856" s="1" t="s">
        <v>890</v>
      </c>
      <c r="B1856" s="1" t="s">
        <v>1014</v>
      </c>
      <c r="C1856" s="1" t="s">
        <v>69</v>
      </c>
    </row>
    <row r="1857" spans="1:3">
      <c r="A1857" s="1"/>
      <c r="B1857" s="1"/>
      <c r="C1857" s="1"/>
    </row>
    <row r="1858" spans="1:3">
      <c r="A1858" s="1" t="s">
        <v>890</v>
      </c>
      <c r="B1858" s="1" t="s">
        <v>1015</v>
      </c>
      <c r="C1858" s="1" t="s">
        <v>10</v>
      </c>
    </row>
    <row r="1859" spans="1:3">
      <c r="A1859" s="1"/>
      <c r="B1859" s="1"/>
      <c r="C1859" s="1"/>
    </row>
    <row r="1860" spans="1:3">
      <c r="A1860" s="1" t="s">
        <v>890</v>
      </c>
      <c r="B1860" s="1" t="s">
        <v>1016</v>
      </c>
      <c r="C1860" s="1" t="s">
        <v>65</v>
      </c>
    </row>
    <row r="1861" spans="1:3">
      <c r="A1861" s="1"/>
      <c r="B1861" s="1"/>
      <c r="C1861" s="1"/>
    </row>
    <row r="1862" spans="1:3">
      <c r="A1862" s="1" t="s">
        <v>890</v>
      </c>
      <c r="B1862" s="1" t="s">
        <v>1017</v>
      </c>
      <c r="C1862" s="1" t="s">
        <v>33</v>
      </c>
    </row>
    <row r="1863" spans="1:3">
      <c r="A1863" s="1"/>
      <c r="B1863" s="1"/>
      <c r="C1863" s="1"/>
    </row>
    <row r="1864" spans="1:3">
      <c r="A1864" s="1" t="s">
        <v>890</v>
      </c>
      <c r="B1864" s="1" t="s">
        <v>1018</v>
      </c>
      <c r="C1864" s="1" t="s">
        <v>1</v>
      </c>
    </row>
    <row r="1865" spans="1:3">
      <c r="A1865" s="1"/>
      <c r="B1865" s="1"/>
      <c r="C1865" s="1"/>
    </row>
    <row r="1866" spans="1:3">
      <c r="A1866" s="1" t="s">
        <v>890</v>
      </c>
      <c r="B1866" s="1" t="s">
        <v>1019</v>
      </c>
      <c r="C1866" s="1" t="s">
        <v>1</v>
      </c>
    </row>
    <row r="1867" spans="1:3">
      <c r="A1867" s="1"/>
      <c r="B1867" s="1"/>
      <c r="C1867" s="1"/>
    </row>
    <row r="1868" spans="1:3">
      <c r="A1868" s="1" t="s">
        <v>890</v>
      </c>
      <c r="B1868" s="1" t="s">
        <v>1020</v>
      </c>
      <c r="C1868" s="1" t="s">
        <v>32</v>
      </c>
    </row>
    <row r="1869" spans="1:3">
      <c r="A1869" s="1"/>
      <c r="B1869" s="1"/>
      <c r="C1869" s="1"/>
    </row>
    <row r="1870" spans="1:3">
      <c r="A1870" s="1" t="s">
        <v>890</v>
      </c>
      <c r="B1870" s="1" t="s">
        <v>1021</v>
      </c>
      <c r="C1870" s="1" t="s">
        <v>72</v>
      </c>
    </row>
    <row r="1871" spans="1:3">
      <c r="A1871" s="1"/>
      <c r="B1871" s="1"/>
      <c r="C1871" s="1"/>
    </row>
    <row r="1872" spans="1:3">
      <c r="A1872" s="1" t="s">
        <v>890</v>
      </c>
      <c r="B1872" s="1" t="s">
        <v>1022</v>
      </c>
      <c r="C1872" s="1" t="s">
        <v>1</v>
      </c>
    </row>
    <row r="1873" spans="1:3">
      <c r="A1873" s="1"/>
      <c r="B1873" s="1"/>
      <c r="C1873" s="1"/>
    </row>
    <row r="1874" spans="1:3">
      <c r="A1874" s="1" t="s">
        <v>890</v>
      </c>
      <c r="B1874" s="1" t="s">
        <v>1023</v>
      </c>
      <c r="C1874" s="1" t="s">
        <v>32</v>
      </c>
    </row>
    <row r="1875" spans="1:3">
      <c r="A1875" s="1"/>
      <c r="B1875" s="1"/>
      <c r="C1875" s="1"/>
    </row>
    <row r="1876" spans="1:3">
      <c r="A1876" s="1" t="s">
        <v>890</v>
      </c>
      <c r="B1876" s="1" t="s">
        <v>1024</v>
      </c>
      <c r="C1876" s="1" t="s">
        <v>32</v>
      </c>
    </row>
    <row r="1877" spans="1:3">
      <c r="A1877" s="1"/>
      <c r="B1877" s="1"/>
      <c r="C1877" s="1"/>
    </row>
    <row r="1878" spans="1:3">
      <c r="A1878" s="1" t="s">
        <v>890</v>
      </c>
      <c r="B1878" s="1" t="s">
        <v>1025</v>
      </c>
      <c r="C1878" s="1" t="s">
        <v>76</v>
      </c>
    </row>
    <row r="1879" spans="1:3">
      <c r="A1879" s="1"/>
      <c r="B1879" s="1"/>
      <c r="C1879" s="1"/>
    </row>
    <row r="1880" spans="1:3">
      <c r="A1880" s="1" t="s">
        <v>890</v>
      </c>
      <c r="B1880" s="1" t="s">
        <v>1026</v>
      </c>
      <c r="C1880" s="1" t="s">
        <v>0</v>
      </c>
    </row>
    <row r="1881" spans="1:3">
      <c r="A1881" s="1"/>
      <c r="B1881" s="1"/>
      <c r="C1881" s="1"/>
    </row>
    <row r="1882" spans="1:3">
      <c r="A1882" s="1" t="s">
        <v>890</v>
      </c>
      <c r="B1882" s="1" t="s">
        <v>1027</v>
      </c>
      <c r="C1882" s="1" t="s">
        <v>0</v>
      </c>
    </row>
    <row r="1883" spans="1:3">
      <c r="A1883" s="1"/>
      <c r="B1883" s="1"/>
      <c r="C1883" s="1"/>
    </row>
    <row r="1884" spans="1:3">
      <c r="A1884" s="1" t="s">
        <v>890</v>
      </c>
      <c r="B1884" s="1" t="s">
        <v>1028</v>
      </c>
      <c r="C1884" s="1" t="s">
        <v>19</v>
      </c>
    </row>
    <row r="1885" spans="1:3">
      <c r="A1885" s="1"/>
      <c r="B1885" s="1"/>
      <c r="C1885" s="1"/>
    </row>
    <row r="1886" spans="1:3">
      <c r="A1886" s="1" t="s">
        <v>890</v>
      </c>
      <c r="B1886" s="1" t="s">
        <v>1029</v>
      </c>
      <c r="C1886" s="1" t="s">
        <v>62</v>
      </c>
    </row>
    <row r="1887" spans="1:3">
      <c r="A1887" s="1"/>
      <c r="B1887" s="1"/>
      <c r="C1887" s="1"/>
    </row>
    <row r="1888" spans="1:3">
      <c r="A1888" s="1" t="s">
        <v>890</v>
      </c>
      <c r="B1888" s="1" t="s">
        <v>1030</v>
      </c>
      <c r="C1888" s="1" t="s">
        <v>15</v>
      </c>
    </row>
    <row r="1889" spans="1:3">
      <c r="A1889" s="1"/>
      <c r="B1889" s="1"/>
      <c r="C1889" s="1"/>
    </row>
    <row r="1890" spans="1:3">
      <c r="A1890" s="1" t="s">
        <v>890</v>
      </c>
      <c r="B1890" s="1" t="s">
        <v>1031</v>
      </c>
      <c r="C1890" s="1" t="s">
        <v>19</v>
      </c>
    </row>
    <row r="1891" spans="1:3">
      <c r="A1891" s="1"/>
      <c r="B1891" s="1"/>
      <c r="C1891" s="1"/>
    </row>
    <row r="1892" spans="1:3">
      <c r="A1892" s="1" t="s">
        <v>890</v>
      </c>
      <c r="B1892" s="1" t="s">
        <v>1032</v>
      </c>
      <c r="C1892" s="1" t="s">
        <v>0</v>
      </c>
    </row>
    <row r="1893" spans="1:3">
      <c r="A1893" s="1"/>
      <c r="B1893" s="1"/>
      <c r="C1893" s="1"/>
    </row>
    <row r="1894" spans="1:3">
      <c r="A1894" s="1" t="s">
        <v>890</v>
      </c>
      <c r="B1894" s="1" t="s">
        <v>1033</v>
      </c>
      <c r="C1894" s="1" t="s">
        <v>0</v>
      </c>
    </row>
    <row r="1895" spans="1:3">
      <c r="A1895" s="1"/>
      <c r="B1895" s="1"/>
      <c r="C1895" s="1"/>
    </row>
    <row r="1896" spans="1:3">
      <c r="A1896" s="1" t="s">
        <v>890</v>
      </c>
      <c r="B1896" s="1" t="s">
        <v>1034</v>
      </c>
      <c r="C1896" s="1" t="s">
        <v>47</v>
      </c>
    </row>
    <row r="1897" spans="1:3">
      <c r="A1897" s="1"/>
      <c r="B1897" s="1"/>
      <c r="C1897" s="1"/>
    </row>
    <row r="1898" spans="1:3">
      <c r="A1898" s="1" t="s">
        <v>890</v>
      </c>
      <c r="B1898" s="1" t="s">
        <v>1035</v>
      </c>
      <c r="C1898" s="1" t="s">
        <v>0</v>
      </c>
    </row>
    <row r="1899" spans="1:3">
      <c r="A1899" s="1"/>
      <c r="B1899" s="1"/>
      <c r="C1899" s="1"/>
    </row>
    <row r="1900" spans="1:3">
      <c r="A1900" s="1" t="s">
        <v>890</v>
      </c>
      <c r="B1900" s="1" t="s">
        <v>1036</v>
      </c>
      <c r="C1900" s="1" t="s">
        <v>15</v>
      </c>
    </row>
    <row r="1901" spans="1:3">
      <c r="A1901" s="1"/>
      <c r="B1901" s="1"/>
      <c r="C1901" s="1"/>
    </row>
    <row r="1902" spans="1:3">
      <c r="A1902" s="1" t="s">
        <v>890</v>
      </c>
      <c r="B1902" s="1" t="s">
        <v>1037</v>
      </c>
      <c r="C1902" s="1" t="s">
        <v>18</v>
      </c>
    </row>
    <row r="1903" spans="1:3">
      <c r="A1903" s="1"/>
      <c r="B1903" s="1"/>
      <c r="C1903" s="1"/>
    </row>
    <row r="1904" spans="1:3">
      <c r="A1904" s="1" t="s">
        <v>890</v>
      </c>
      <c r="B1904" s="1" t="s">
        <v>1038</v>
      </c>
      <c r="C1904" s="1" t="s">
        <v>16</v>
      </c>
    </row>
    <row r="1905" spans="1:3">
      <c r="A1905" s="1"/>
      <c r="B1905" s="1"/>
      <c r="C1905" s="1"/>
    </row>
    <row r="1906" spans="1:3">
      <c r="A1906" s="1" t="s">
        <v>890</v>
      </c>
      <c r="B1906" s="1" t="s">
        <v>1039</v>
      </c>
      <c r="C1906" s="1" t="s">
        <v>3</v>
      </c>
    </row>
    <row r="1907" spans="1:3">
      <c r="A1907" s="1"/>
      <c r="B1907" s="1"/>
      <c r="C1907" s="1"/>
    </row>
    <row r="1908" spans="1:3">
      <c r="A1908" s="1" t="s">
        <v>890</v>
      </c>
      <c r="B1908" s="1" t="s">
        <v>1040</v>
      </c>
      <c r="C1908" s="1" t="s">
        <v>0</v>
      </c>
    </row>
    <row r="1909" spans="1:3">
      <c r="A1909" s="1"/>
      <c r="B1909" s="1"/>
      <c r="C1909" s="1"/>
    </row>
    <row r="1910" spans="1:3">
      <c r="A1910" s="1" t="s">
        <v>890</v>
      </c>
      <c r="B1910" s="1" t="s">
        <v>1041</v>
      </c>
      <c r="C1910" s="1" t="s">
        <v>10</v>
      </c>
    </row>
    <row r="1911" spans="1:3">
      <c r="A1911" s="1"/>
      <c r="B1911" s="1"/>
      <c r="C1911" s="1"/>
    </row>
    <row r="1912" spans="1:3">
      <c r="A1912" s="1" t="s">
        <v>890</v>
      </c>
      <c r="B1912" s="1" t="s">
        <v>1042</v>
      </c>
      <c r="C1912" s="1" t="s">
        <v>8</v>
      </c>
    </row>
    <row r="1913" spans="1:3">
      <c r="A1913" s="1"/>
      <c r="B1913" s="1"/>
      <c r="C1913" s="1"/>
    </row>
    <row r="1914" spans="1:3">
      <c r="A1914" s="1" t="s">
        <v>890</v>
      </c>
      <c r="B1914" s="1" t="s">
        <v>1043</v>
      </c>
      <c r="C1914" s="1" t="s">
        <v>70</v>
      </c>
    </row>
    <row r="1915" spans="1:3">
      <c r="A1915" s="1"/>
      <c r="B1915" s="1"/>
      <c r="C1915" s="1"/>
    </row>
    <row r="1916" spans="1:3">
      <c r="A1916" s="1" t="s">
        <v>890</v>
      </c>
      <c r="B1916" s="1" t="s">
        <v>1044</v>
      </c>
      <c r="C1916" s="1" t="s">
        <v>27</v>
      </c>
    </row>
    <row r="1917" spans="1:3">
      <c r="A1917" s="1"/>
      <c r="B1917" s="1"/>
      <c r="C1917" s="1"/>
    </row>
    <row r="1918" spans="1:3" ht="15" customHeight="1">
      <c r="A1918" s="3" t="s">
        <v>890</v>
      </c>
      <c r="B1918" s="3" t="s">
        <v>1045</v>
      </c>
      <c r="C1918" s="3" t="s">
        <v>16</v>
      </c>
    </row>
    <row r="1919" spans="1:3" ht="15" customHeight="1">
      <c r="A1919" s="3"/>
      <c r="B1919" s="3"/>
      <c r="C1919" s="3"/>
    </row>
  </sheetData>
  <mergeCells count="2877">
    <mergeCell ref="A1918:A1919"/>
    <mergeCell ref="B1918:B1919"/>
    <mergeCell ref="C1918:C1919"/>
    <mergeCell ref="A1914:A1915"/>
    <mergeCell ref="B1914:B1915"/>
    <mergeCell ref="C1914:C1915"/>
    <mergeCell ref="A1916:A1917"/>
    <mergeCell ref="B1916:B1917"/>
    <mergeCell ref="C1916:C1917"/>
    <mergeCell ref="A1910:A1911"/>
    <mergeCell ref="B1910:B1911"/>
    <mergeCell ref="C1910:C1911"/>
    <mergeCell ref="A1912:A1913"/>
    <mergeCell ref="B1912:B1913"/>
    <mergeCell ref="C1912:C1913"/>
    <mergeCell ref="A1906:A1907"/>
    <mergeCell ref="B1906:B1907"/>
    <mergeCell ref="C1906:C1907"/>
    <mergeCell ref="A1908:A1909"/>
    <mergeCell ref="B1908:B1909"/>
    <mergeCell ref="C1908:C1909"/>
    <mergeCell ref="A1902:A1903"/>
    <mergeCell ref="B1902:B1903"/>
    <mergeCell ref="C1902:C1903"/>
    <mergeCell ref="A1904:A1905"/>
    <mergeCell ref="B1904:B1905"/>
    <mergeCell ref="C1904:C1905"/>
    <mergeCell ref="A1898:A1899"/>
    <mergeCell ref="B1898:B1899"/>
    <mergeCell ref="C1898:C1899"/>
    <mergeCell ref="A1900:A1901"/>
    <mergeCell ref="B1900:B1901"/>
    <mergeCell ref="C1900:C1901"/>
    <mergeCell ref="A1894:A1895"/>
    <mergeCell ref="B1894:B1895"/>
    <mergeCell ref="C1894:C1895"/>
    <mergeCell ref="A1896:A1897"/>
    <mergeCell ref="B1896:B1897"/>
    <mergeCell ref="C1896:C1897"/>
    <mergeCell ref="A1890:A1891"/>
    <mergeCell ref="B1890:B1891"/>
    <mergeCell ref="C1890:C1891"/>
    <mergeCell ref="A1892:A1893"/>
    <mergeCell ref="B1892:B1893"/>
    <mergeCell ref="C1892:C1893"/>
    <mergeCell ref="A1886:A1887"/>
    <mergeCell ref="B1886:B1887"/>
    <mergeCell ref="C1886:C1887"/>
    <mergeCell ref="A1888:A1889"/>
    <mergeCell ref="B1888:B1889"/>
    <mergeCell ref="C1888:C1889"/>
    <mergeCell ref="A1882:A1883"/>
    <mergeCell ref="B1882:B1883"/>
    <mergeCell ref="C1882:C1883"/>
    <mergeCell ref="A1884:A1885"/>
    <mergeCell ref="B1884:B1885"/>
    <mergeCell ref="C1884:C1885"/>
    <mergeCell ref="A1878:A1879"/>
    <mergeCell ref="B1878:B1879"/>
    <mergeCell ref="C1878:C1879"/>
    <mergeCell ref="A1880:A1881"/>
    <mergeCell ref="B1880:B1881"/>
    <mergeCell ref="C1880:C1881"/>
    <mergeCell ref="A1874:A1875"/>
    <mergeCell ref="B1874:B1875"/>
    <mergeCell ref="C1874:C1875"/>
    <mergeCell ref="A1876:A1877"/>
    <mergeCell ref="B1876:B1877"/>
    <mergeCell ref="C1876:C1877"/>
    <mergeCell ref="A1870:A1871"/>
    <mergeCell ref="B1870:B1871"/>
    <mergeCell ref="C1870:C1871"/>
    <mergeCell ref="A1872:A1873"/>
    <mergeCell ref="B1872:B1873"/>
    <mergeCell ref="C1872:C1873"/>
    <mergeCell ref="A1866:A1867"/>
    <mergeCell ref="B1866:B1867"/>
    <mergeCell ref="C1866:C1867"/>
    <mergeCell ref="A1868:A1869"/>
    <mergeCell ref="B1868:B1869"/>
    <mergeCell ref="C1868:C1869"/>
    <mergeCell ref="A1862:A1863"/>
    <mergeCell ref="B1862:B1863"/>
    <mergeCell ref="C1862:C1863"/>
    <mergeCell ref="A1864:A1865"/>
    <mergeCell ref="B1864:B1865"/>
    <mergeCell ref="C1864:C1865"/>
    <mergeCell ref="A1858:A1859"/>
    <mergeCell ref="B1858:B1859"/>
    <mergeCell ref="C1858:C1859"/>
    <mergeCell ref="A1860:A1861"/>
    <mergeCell ref="B1860:B1861"/>
    <mergeCell ref="C1860:C1861"/>
    <mergeCell ref="A1854:A1855"/>
    <mergeCell ref="B1854:B1855"/>
    <mergeCell ref="C1854:C1855"/>
    <mergeCell ref="A1856:A1857"/>
    <mergeCell ref="B1856:B1857"/>
    <mergeCell ref="C1856:C1857"/>
    <mergeCell ref="A1850:A1851"/>
    <mergeCell ref="B1850:B1851"/>
    <mergeCell ref="C1850:C1851"/>
    <mergeCell ref="A1852:A1853"/>
    <mergeCell ref="B1852:B1853"/>
    <mergeCell ref="C1852:C1853"/>
    <mergeCell ref="A1846:A1847"/>
    <mergeCell ref="B1846:B1847"/>
    <mergeCell ref="C1846:C1847"/>
    <mergeCell ref="A1848:A1849"/>
    <mergeCell ref="B1848:B1849"/>
    <mergeCell ref="C1848:C1849"/>
    <mergeCell ref="A1842:A1843"/>
    <mergeCell ref="B1842:B1843"/>
    <mergeCell ref="C1842:C1843"/>
    <mergeCell ref="A1844:A1845"/>
    <mergeCell ref="B1844:B1845"/>
    <mergeCell ref="C1844:C1845"/>
    <mergeCell ref="A1838:A1839"/>
    <mergeCell ref="B1838:B1839"/>
    <mergeCell ref="C1838:C1839"/>
    <mergeCell ref="A1840:A1841"/>
    <mergeCell ref="B1840:B1841"/>
    <mergeCell ref="C1840:C1841"/>
    <mergeCell ref="A1834:A1835"/>
    <mergeCell ref="B1834:B1835"/>
    <mergeCell ref="C1834:C1835"/>
    <mergeCell ref="A1836:A1837"/>
    <mergeCell ref="B1836:B1837"/>
    <mergeCell ref="C1836:C1837"/>
    <mergeCell ref="A1830:A1831"/>
    <mergeCell ref="B1830:B1831"/>
    <mergeCell ref="C1830:C1831"/>
    <mergeCell ref="A1832:A1833"/>
    <mergeCell ref="B1832:B1833"/>
    <mergeCell ref="C1832:C1833"/>
    <mergeCell ref="A1826:A1827"/>
    <mergeCell ref="B1826:B1827"/>
    <mergeCell ref="C1826:C1827"/>
    <mergeCell ref="A1828:A1829"/>
    <mergeCell ref="B1828:B1829"/>
    <mergeCell ref="C1828:C1829"/>
    <mergeCell ref="A1822:A1823"/>
    <mergeCell ref="B1822:B1823"/>
    <mergeCell ref="C1822:C1823"/>
    <mergeCell ref="A1824:A1825"/>
    <mergeCell ref="B1824:B1825"/>
    <mergeCell ref="C1824:C1825"/>
    <mergeCell ref="A1818:A1819"/>
    <mergeCell ref="B1818:B1819"/>
    <mergeCell ref="C1818:C1819"/>
    <mergeCell ref="A1820:A1821"/>
    <mergeCell ref="B1820:B1821"/>
    <mergeCell ref="C1820:C1821"/>
    <mergeCell ref="A1814:A1815"/>
    <mergeCell ref="B1814:B1815"/>
    <mergeCell ref="C1814:C1815"/>
    <mergeCell ref="A1816:A1817"/>
    <mergeCell ref="B1816:B1817"/>
    <mergeCell ref="C1816:C1817"/>
    <mergeCell ref="A1810:A1811"/>
    <mergeCell ref="B1810:B1811"/>
    <mergeCell ref="C1810:C1811"/>
    <mergeCell ref="A1812:A1813"/>
    <mergeCell ref="B1812:B1813"/>
    <mergeCell ref="C1812:C1813"/>
    <mergeCell ref="A1806:A1807"/>
    <mergeCell ref="B1806:B1807"/>
    <mergeCell ref="C1806:C1807"/>
    <mergeCell ref="A1808:A1809"/>
    <mergeCell ref="B1808:B1809"/>
    <mergeCell ref="C1808:C1809"/>
    <mergeCell ref="A1802:A1803"/>
    <mergeCell ref="B1802:B1803"/>
    <mergeCell ref="C1802:C1803"/>
    <mergeCell ref="A1804:A1805"/>
    <mergeCell ref="B1804:B1805"/>
    <mergeCell ref="C1804:C1805"/>
    <mergeCell ref="A1798:A1799"/>
    <mergeCell ref="B1798:B1799"/>
    <mergeCell ref="C1798:C1799"/>
    <mergeCell ref="A1800:A1801"/>
    <mergeCell ref="B1800:B1801"/>
    <mergeCell ref="C1800:C1801"/>
    <mergeCell ref="A1794:A1795"/>
    <mergeCell ref="B1794:B1795"/>
    <mergeCell ref="C1794:C1795"/>
    <mergeCell ref="A1796:A1797"/>
    <mergeCell ref="B1796:B1797"/>
    <mergeCell ref="C1796:C1797"/>
    <mergeCell ref="A1790:A1791"/>
    <mergeCell ref="B1790:B1791"/>
    <mergeCell ref="C1790:C1791"/>
    <mergeCell ref="A1792:A1793"/>
    <mergeCell ref="B1792:B1793"/>
    <mergeCell ref="C1792:C1793"/>
    <mergeCell ref="A1786:A1787"/>
    <mergeCell ref="B1786:B1787"/>
    <mergeCell ref="C1786:C1787"/>
    <mergeCell ref="A1788:A1789"/>
    <mergeCell ref="B1788:B1789"/>
    <mergeCell ref="C1788:C1789"/>
    <mergeCell ref="A1782:A1783"/>
    <mergeCell ref="B1782:B1783"/>
    <mergeCell ref="C1782:C1783"/>
    <mergeCell ref="A1784:A1785"/>
    <mergeCell ref="B1784:B1785"/>
    <mergeCell ref="C1784:C1785"/>
    <mergeCell ref="A1778:A1779"/>
    <mergeCell ref="B1778:B1779"/>
    <mergeCell ref="C1778:C1779"/>
    <mergeCell ref="A1780:A1781"/>
    <mergeCell ref="B1780:B1781"/>
    <mergeCell ref="C1780:C1781"/>
    <mergeCell ref="A1774:A1775"/>
    <mergeCell ref="B1774:B1775"/>
    <mergeCell ref="C1774:C1775"/>
    <mergeCell ref="A1776:A1777"/>
    <mergeCell ref="B1776:B1777"/>
    <mergeCell ref="C1776:C1777"/>
    <mergeCell ref="A1770:A1771"/>
    <mergeCell ref="B1770:B1771"/>
    <mergeCell ref="C1770:C1771"/>
    <mergeCell ref="A1772:A1773"/>
    <mergeCell ref="B1772:B1773"/>
    <mergeCell ref="C1772:C1773"/>
    <mergeCell ref="A1766:A1767"/>
    <mergeCell ref="B1766:B1767"/>
    <mergeCell ref="C1766:C1767"/>
    <mergeCell ref="A1768:A1769"/>
    <mergeCell ref="B1768:B1769"/>
    <mergeCell ref="C1768:C1769"/>
    <mergeCell ref="A1762:A1763"/>
    <mergeCell ref="B1762:B1763"/>
    <mergeCell ref="C1762:C1763"/>
    <mergeCell ref="A1764:A1765"/>
    <mergeCell ref="B1764:B1765"/>
    <mergeCell ref="C1764:C1765"/>
    <mergeCell ref="A1758:A1759"/>
    <mergeCell ref="B1758:B1759"/>
    <mergeCell ref="C1758:C1759"/>
    <mergeCell ref="A1760:A1761"/>
    <mergeCell ref="B1760:B1761"/>
    <mergeCell ref="C1760:C1761"/>
    <mergeCell ref="A1754:A1755"/>
    <mergeCell ref="B1754:B1755"/>
    <mergeCell ref="C1754:C1755"/>
    <mergeCell ref="A1756:A1757"/>
    <mergeCell ref="B1756:B1757"/>
    <mergeCell ref="C1756:C1757"/>
    <mergeCell ref="A1750:A1751"/>
    <mergeCell ref="B1750:B1751"/>
    <mergeCell ref="C1750:C1751"/>
    <mergeCell ref="A1752:A1753"/>
    <mergeCell ref="B1752:B1753"/>
    <mergeCell ref="C1752:C1753"/>
    <mergeCell ref="A1746:A1747"/>
    <mergeCell ref="B1746:B1747"/>
    <mergeCell ref="C1746:C1747"/>
    <mergeCell ref="A1748:A1749"/>
    <mergeCell ref="B1748:B1749"/>
    <mergeCell ref="C1748:C1749"/>
    <mergeCell ref="A1742:A1743"/>
    <mergeCell ref="B1742:B1743"/>
    <mergeCell ref="C1742:C1743"/>
    <mergeCell ref="A1744:A1745"/>
    <mergeCell ref="B1744:B1745"/>
    <mergeCell ref="C1744:C1745"/>
    <mergeCell ref="A1738:A1739"/>
    <mergeCell ref="B1738:B1739"/>
    <mergeCell ref="C1738:C1739"/>
    <mergeCell ref="A1740:A1741"/>
    <mergeCell ref="B1740:B1741"/>
    <mergeCell ref="C1740:C1741"/>
    <mergeCell ref="A1734:A1735"/>
    <mergeCell ref="B1734:B1735"/>
    <mergeCell ref="C1734:C1735"/>
    <mergeCell ref="A1736:A1737"/>
    <mergeCell ref="B1736:B1737"/>
    <mergeCell ref="C1736:C1737"/>
    <mergeCell ref="A1730:A1731"/>
    <mergeCell ref="B1730:B1731"/>
    <mergeCell ref="C1730:C1731"/>
    <mergeCell ref="A1732:A1733"/>
    <mergeCell ref="B1732:B1733"/>
    <mergeCell ref="C1732:C1733"/>
    <mergeCell ref="A1726:A1727"/>
    <mergeCell ref="B1726:B1727"/>
    <mergeCell ref="C1726:C1727"/>
    <mergeCell ref="A1728:A1729"/>
    <mergeCell ref="B1728:B1729"/>
    <mergeCell ref="C1728:C1729"/>
    <mergeCell ref="A1722:A1723"/>
    <mergeCell ref="B1722:B1723"/>
    <mergeCell ref="C1722:C1723"/>
    <mergeCell ref="A1724:A1725"/>
    <mergeCell ref="B1724:B1725"/>
    <mergeCell ref="C1724:C1725"/>
    <mergeCell ref="A1718:A1719"/>
    <mergeCell ref="B1718:B1719"/>
    <mergeCell ref="C1718:C1719"/>
    <mergeCell ref="A1720:A1721"/>
    <mergeCell ref="B1720:B1721"/>
    <mergeCell ref="C1720:C1721"/>
    <mergeCell ref="A1714:A1715"/>
    <mergeCell ref="B1714:B1715"/>
    <mergeCell ref="C1714:C1715"/>
    <mergeCell ref="A1716:A1717"/>
    <mergeCell ref="B1716:B1717"/>
    <mergeCell ref="C1716:C1717"/>
    <mergeCell ref="A1710:A1711"/>
    <mergeCell ref="B1710:B1711"/>
    <mergeCell ref="C1710:C1711"/>
    <mergeCell ref="A1712:A1713"/>
    <mergeCell ref="B1712:B1713"/>
    <mergeCell ref="C1712:C1713"/>
    <mergeCell ref="A1706:A1707"/>
    <mergeCell ref="B1706:B1707"/>
    <mergeCell ref="C1706:C1707"/>
    <mergeCell ref="A1708:A1709"/>
    <mergeCell ref="B1708:B1709"/>
    <mergeCell ref="C1708:C1709"/>
    <mergeCell ref="A1702:A1703"/>
    <mergeCell ref="B1702:B1703"/>
    <mergeCell ref="C1702:C1703"/>
    <mergeCell ref="A1704:A1705"/>
    <mergeCell ref="B1704:B1705"/>
    <mergeCell ref="C1704:C1705"/>
    <mergeCell ref="A1698:A1699"/>
    <mergeCell ref="B1698:B1699"/>
    <mergeCell ref="C1698:C1699"/>
    <mergeCell ref="A1700:A1701"/>
    <mergeCell ref="B1700:B1701"/>
    <mergeCell ref="C1700:C1701"/>
    <mergeCell ref="A1694:A1695"/>
    <mergeCell ref="B1694:B1695"/>
    <mergeCell ref="C1694:C1695"/>
    <mergeCell ref="A1696:A1697"/>
    <mergeCell ref="B1696:B1697"/>
    <mergeCell ref="C1696:C1697"/>
    <mergeCell ref="A1690:A1691"/>
    <mergeCell ref="B1690:B1691"/>
    <mergeCell ref="C1690:C1691"/>
    <mergeCell ref="A1692:A1693"/>
    <mergeCell ref="B1692:B1693"/>
    <mergeCell ref="C1692:C1693"/>
    <mergeCell ref="A1686:A1687"/>
    <mergeCell ref="B1686:B1687"/>
    <mergeCell ref="C1686:C1687"/>
    <mergeCell ref="A1688:A1689"/>
    <mergeCell ref="B1688:B1689"/>
    <mergeCell ref="C1688:C1689"/>
    <mergeCell ref="A1682:A1683"/>
    <mergeCell ref="B1682:B1683"/>
    <mergeCell ref="C1682:C1683"/>
    <mergeCell ref="A1684:A1685"/>
    <mergeCell ref="B1684:B1685"/>
    <mergeCell ref="C1684:C1685"/>
    <mergeCell ref="A1678:A1679"/>
    <mergeCell ref="B1678:B1679"/>
    <mergeCell ref="C1678:C1679"/>
    <mergeCell ref="A1680:A1681"/>
    <mergeCell ref="B1680:B1681"/>
    <mergeCell ref="C1680:C1681"/>
    <mergeCell ref="A1674:A1675"/>
    <mergeCell ref="B1674:B1675"/>
    <mergeCell ref="C1674:C1675"/>
    <mergeCell ref="A1676:A1677"/>
    <mergeCell ref="B1676:B1677"/>
    <mergeCell ref="C1676:C1677"/>
    <mergeCell ref="A1670:A1671"/>
    <mergeCell ref="B1670:B1671"/>
    <mergeCell ref="C1670:C1671"/>
    <mergeCell ref="A1672:A1673"/>
    <mergeCell ref="B1672:B1673"/>
    <mergeCell ref="C1672:C1673"/>
    <mergeCell ref="A1666:A1667"/>
    <mergeCell ref="B1666:B1667"/>
    <mergeCell ref="C1666:C1667"/>
    <mergeCell ref="A1668:A1669"/>
    <mergeCell ref="B1668:B1669"/>
    <mergeCell ref="C1668:C1669"/>
    <mergeCell ref="A1662:A1663"/>
    <mergeCell ref="B1662:B1663"/>
    <mergeCell ref="C1662:C1663"/>
    <mergeCell ref="A1664:A1665"/>
    <mergeCell ref="B1664:B1665"/>
    <mergeCell ref="C1664:C1665"/>
    <mergeCell ref="A1658:A1659"/>
    <mergeCell ref="B1658:B1659"/>
    <mergeCell ref="C1658:C1659"/>
    <mergeCell ref="A1660:A1661"/>
    <mergeCell ref="B1660:B1661"/>
    <mergeCell ref="C1660:C1661"/>
    <mergeCell ref="A1654:A1655"/>
    <mergeCell ref="B1654:B1655"/>
    <mergeCell ref="C1654:C1655"/>
    <mergeCell ref="A1656:A1657"/>
    <mergeCell ref="B1656:B1657"/>
    <mergeCell ref="C1656:C1657"/>
    <mergeCell ref="A1650:A1651"/>
    <mergeCell ref="B1650:B1651"/>
    <mergeCell ref="C1650:C1651"/>
    <mergeCell ref="A1652:A1653"/>
    <mergeCell ref="B1652:B1653"/>
    <mergeCell ref="C1652:C1653"/>
    <mergeCell ref="A1646:A1647"/>
    <mergeCell ref="B1646:B1647"/>
    <mergeCell ref="C1646:C1647"/>
    <mergeCell ref="A1648:A1649"/>
    <mergeCell ref="B1648:B1649"/>
    <mergeCell ref="C1648:C1649"/>
    <mergeCell ref="A1642:A1643"/>
    <mergeCell ref="B1642:B1643"/>
    <mergeCell ref="C1642:C1643"/>
    <mergeCell ref="A1644:A1645"/>
    <mergeCell ref="B1644:B1645"/>
    <mergeCell ref="C1644:C1645"/>
    <mergeCell ref="A1638:A1639"/>
    <mergeCell ref="B1638:B1639"/>
    <mergeCell ref="C1638:C1639"/>
    <mergeCell ref="A1640:A1641"/>
    <mergeCell ref="B1640:B1641"/>
    <mergeCell ref="C1640:C1641"/>
    <mergeCell ref="A1634:A1635"/>
    <mergeCell ref="B1634:B1635"/>
    <mergeCell ref="C1634:C1635"/>
    <mergeCell ref="A1636:A1637"/>
    <mergeCell ref="B1636:B1637"/>
    <mergeCell ref="C1636:C1637"/>
    <mergeCell ref="A1630:A1631"/>
    <mergeCell ref="B1630:B1631"/>
    <mergeCell ref="C1630:C1631"/>
    <mergeCell ref="A1632:A1633"/>
    <mergeCell ref="B1632:B1633"/>
    <mergeCell ref="C1632:C1633"/>
    <mergeCell ref="A1626:A1627"/>
    <mergeCell ref="B1626:B1627"/>
    <mergeCell ref="C1626:C1627"/>
    <mergeCell ref="A1628:A1629"/>
    <mergeCell ref="B1628:B1629"/>
    <mergeCell ref="C1628:C1629"/>
    <mergeCell ref="A1622:A1623"/>
    <mergeCell ref="B1622:B1623"/>
    <mergeCell ref="C1622:C1623"/>
    <mergeCell ref="A1624:A1625"/>
    <mergeCell ref="B1624:B1625"/>
    <mergeCell ref="C1624:C1625"/>
    <mergeCell ref="A1618:A1619"/>
    <mergeCell ref="B1618:B1619"/>
    <mergeCell ref="C1618:C1619"/>
    <mergeCell ref="A1620:A1621"/>
    <mergeCell ref="B1620:B1621"/>
    <mergeCell ref="C1620:C1621"/>
    <mergeCell ref="A1614:A1615"/>
    <mergeCell ref="B1614:B1615"/>
    <mergeCell ref="C1614:C1615"/>
    <mergeCell ref="A1616:A1617"/>
    <mergeCell ref="B1616:B1617"/>
    <mergeCell ref="C1616:C1617"/>
    <mergeCell ref="A1610:A1611"/>
    <mergeCell ref="B1610:B1611"/>
    <mergeCell ref="C1610:C1611"/>
    <mergeCell ref="A1612:A1613"/>
    <mergeCell ref="B1612:B1613"/>
    <mergeCell ref="C1612:C1613"/>
    <mergeCell ref="A1606:A1607"/>
    <mergeCell ref="B1606:B1607"/>
    <mergeCell ref="C1606:C1607"/>
    <mergeCell ref="A1608:A1609"/>
    <mergeCell ref="B1608:B1609"/>
    <mergeCell ref="C1608:C1609"/>
    <mergeCell ref="A1602:A1603"/>
    <mergeCell ref="B1602:B1603"/>
    <mergeCell ref="C1602:C1603"/>
    <mergeCell ref="A1604:A1605"/>
    <mergeCell ref="B1604:B1605"/>
    <mergeCell ref="C1604:C1605"/>
    <mergeCell ref="A1598:A1599"/>
    <mergeCell ref="B1598:B1599"/>
    <mergeCell ref="C1598:C1599"/>
    <mergeCell ref="A1600:A1601"/>
    <mergeCell ref="B1600:B1601"/>
    <mergeCell ref="C1600:C1601"/>
    <mergeCell ref="A1594:A1595"/>
    <mergeCell ref="B1594:B1595"/>
    <mergeCell ref="C1594:C1595"/>
    <mergeCell ref="A1596:A1597"/>
    <mergeCell ref="B1596:B1597"/>
    <mergeCell ref="C1596:C1597"/>
    <mergeCell ref="A1590:A1591"/>
    <mergeCell ref="B1590:B1591"/>
    <mergeCell ref="C1590:C1591"/>
    <mergeCell ref="A1592:A1593"/>
    <mergeCell ref="B1592:B1593"/>
    <mergeCell ref="C1592:C1593"/>
    <mergeCell ref="A1586:A1587"/>
    <mergeCell ref="B1586:B1587"/>
    <mergeCell ref="C1586:C1587"/>
    <mergeCell ref="A1588:A1589"/>
    <mergeCell ref="B1588:B1589"/>
    <mergeCell ref="C1588:C1589"/>
    <mergeCell ref="A1582:A1583"/>
    <mergeCell ref="B1582:B1583"/>
    <mergeCell ref="C1582:C1583"/>
    <mergeCell ref="A1584:A1585"/>
    <mergeCell ref="B1584:B1585"/>
    <mergeCell ref="C1584:C1585"/>
    <mergeCell ref="A1578:A1579"/>
    <mergeCell ref="B1578:B1579"/>
    <mergeCell ref="C1578:C1579"/>
    <mergeCell ref="A1580:A1581"/>
    <mergeCell ref="B1580:B1581"/>
    <mergeCell ref="C1580:C1581"/>
    <mergeCell ref="A1574:A1575"/>
    <mergeCell ref="B1574:B1575"/>
    <mergeCell ref="C1574:C1575"/>
    <mergeCell ref="A1576:A1577"/>
    <mergeCell ref="B1576:B1577"/>
    <mergeCell ref="C1576:C1577"/>
    <mergeCell ref="A1570:A1571"/>
    <mergeCell ref="B1570:B1571"/>
    <mergeCell ref="C1570:C1571"/>
    <mergeCell ref="A1572:A1573"/>
    <mergeCell ref="B1572:B1573"/>
    <mergeCell ref="C1572:C1573"/>
    <mergeCell ref="A1566:A1567"/>
    <mergeCell ref="B1566:B1567"/>
    <mergeCell ref="C1566:C1567"/>
    <mergeCell ref="A1568:A1569"/>
    <mergeCell ref="B1568:B1569"/>
    <mergeCell ref="C1568:C1569"/>
    <mergeCell ref="A1562:A1563"/>
    <mergeCell ref="B1562:B1563"/>
    <mergeCell ref="C1562:C1563"/>
    <mergeCell ref="A1564:A1565"/>
    <mergeCell ref="B1564:B1565"/>
    <mergeCell ref="C1564:C1565"/>
    <mergeCell ref="A1558:A1559"/>
    <mergeCell ref="B1558:B1559"/>
    <mergeCell ref="C1558:C1559"/>
    <mergeCell ref="A1560:A1561"/>
    <mergeCell ref="B1560:B1561"/>
    <mergeCell ref="C1560:C1561"/>
    <mergeCell ref="A1554:A1555"/>
    <mergeCell ref="B1554:B1555"/>
    <mergeCell ref="C1554:C1555"/>
    <mergeCell ref="A1556:A1557"/>
    <mergeCell ref="B1556:B1557"/>
    <mergeCell ref="C1556:C1557"/>
    <mergeCell ref="A1550:A1551"/>
    <mergeCell ref="B1550:B1551"/>
    <mergeCell ref="C1550:C1551"/>
    <mergeCell ref="A1552:A1553"/>
    <mergeCell ref="B1552:B1553"/>
    <mergeCell ref="C1552:C1553"/>
    <mergeCell ref="A1546:A1547"/>
    <mergeCell ref="B1546:B1547"/>
    <mergeCell ref="C1546:C1547"/>
    <mergeCell ref="A1548:A1549"/>
    <mergeCell ref="B1548:B1549"/>
    <mergeCell ref="C1548:C1549"/>
    <mergeCell ref="A1542:A1543"/>
    <mergeCell ref="B1542:B1543"/>
    <mergeCell ref="C1542:C1543"/>
    <mergeCell ref="A1544:A1545"/>
    <mergeCell ref="B1544:B1545"/>
    <mergeCell ref="C1544:C1545"/>
    <mergeCell ref="A1538:A1539"/>
    <mergeCell ref="B1538:B1539"/>
    <mergeCell ref="C1538:C1539"/>
    <mergeCell ref="A1540:A1541"/>
    <mergeCell ref="B1540:B1541"/>
    <mergeCell ref="C1540:C1541"/>
    <mergeCell ref="A1534:A1535"/>
    <mergeCell ref="B1534:B1535"/>
    <mergeCell ref="C1534:C1535"/>
    <mergeCell ref="A1536:A1537"/>
    <mergeCell ref="B1536:B1537"/>
    <mergeCell ref="C1536:C1537"/>
    <mergeCell ref="A1530:A1531"/>
    <mergeCell ref="B1530:B1531"/>
    <mergeCell ref="C1530:C1531"/>
    <mergeCell ref="A1532:A1533"/>
    <mergeCell ref="B1532:B1533"/>
    <mergeCell ref="C1532:C1533"/>
    <mergeCell ref="A1526:A1527"/>
    <mergeCell ref="B1526:B1527"/>
    <mergeCell ref="C1526:C1527"/>
    <mergeCell ref="A1528:A1529"/>
    <mergeCell ref="B1528:B1529"/>
    <mergeCell ref="C1528:C1529"/>
    <mergeCell ref="A1522:A1523"/>
    <mergeCell ref="B1522:B1523"/>
    <mergeCell ref="C1522:C1523"/>
    <mergeCell ref="A1524:A1525"/>
    <mergeCell ref="B1524:B1525"/>
    <mergeCell ref="C1524:C1525"/>
    <mergeCell ref="A1518:A1519"/>
    <mergeCell ref="B1518:B1519"/>
    <mergeCell ref="C1518:C1519"/>
    <mergeCell ref="A1520:A1521"/>
    <mergeCell ref="B1520:B1521"/>
    <mergeCell ref="C1520:C1521"/>
    <mergeCell ref="A1514:A1515"/>
    <mergeCell ref="B1514:B1515"/>
    <mergeCell ref="C1514:C1515"/>
    <mergeCell ref="A1516:A1517"/>
    <mergeCell ref="B1516:B1517"/>
    <mergeCell ref="C1516:C1517"/>
    <mergeCell ref="A1510:A1511"/>
    <mergeCell ref="B1510:B1511"/>
    <mergeCell ref="C1510:C1511"/>
    <mergeCell ref="A1512:A1513"/>
    <mergeCell ref="B1512:B1513"/>
    <mergeCell ref="C1512:C1513"/>
    <mergeCell ref="A1506:A1507"/>
    <mergeCell ref="B1506:B1507"/>
    <mergeCell ref="C1506:C1507"/>
    <mergeCell ref="A1508:A1509"/>
    <mergeCell ref="B1508:B1509"/>
    <mergeCell ref="C1508:C1509"/>
    <mergeCell ref="A1502:A1503"/>
    <mergeCell ref="B1502:B1503"/>
    <mergeCell ref="C1502:C1503"/>
    <mergeCell ref="A1504:A1505"/>
    <mergeCell ref="B1504:B1505"/>
    <mergeCell ref="C1504:C1505"/>
    <mergeCell ref="A1498:A1499"/>
    <mergeCell ref="B1498:B1499"/>
    <mergeCell ref="C1498:C1499"/>
    <mergeCell ref="A1500:A1501"/>
    <mergeCell ref="B1500:B1501"/>
    <mergeCell ref="C1500:C1501"/>
    <mergeCell ref="A1494:A1495"/>
    <mergeCell ref="B1494:B1495"/>
    <mergeCell ref="C1494:C1495"/>
    <mergeCell ref="A1496:A1497"/>
    <mergeCell ref="B1496:B1497"/>
    <mergeCell ref="C1496:C1497"/>
    <mergeCell ref="A1490:A1491"/>
    <mergeCell ref="B1490:B1491"/>
    <mergeCell ref="C1490:C1491"/>
    <mergeCell ref="A1492:A1493"/>
    <mergeCell ref="B1492:B1493"/>
    <mergeCell ref="C1492:C1493"/>
    <mergeCell ref="A1486:A1487"/>
    <mergeCell ref="B1486:B1487"/>
    <mergeCell ref="C1486:C1487"/>
    <mergeCell ref="A1488:A1489"/>
    <mergeCell ref="B1488:B1489"/>
    <mergeCell ref="C1488:C1489"/>
    <mergeCell ref="A1482:A1483"/>
    <mergeCell ref="B1482:B1483"/>
    <mergeCell ref="C1482:C1483"/>
    <mergeCell ref="A1484:A1485"/>
    <mergeCell ref="B1484:B1485"/>
    <mergeCell ref="C1484:C1485"/>
    <mergeCell ref="A1478:A1479"/>
    <mergeCell ref="B1478:B1479"/>
    <mergeCell ref="C1478:C1479"/>
    <mergeCell ref="A1480:A1481"/>
    <mergeCell ref="B1480:B1481"/>
    <mergeCell ref="C1480:C1481"/>
    <mergeCell ref="A1474:A1475"/>
    <mergeCell ref="B1474:B1475"/>
    <mergeCell ref="C1474:C1475"/>
    <mergeCell ref="A1476:A1477"/>
    <mergeCell ref="B1476:B1477"/>
    <mergeCell ref="C1476:C1477"/>
    <mergeCell ref="A1470:A1471"/>
    <mergeCell ref="B1470:B1471"/>
    <mergeCell ref="C1470:C1471"/>
    <mergeCell ref="A1472:A1473"/>
    <mergeCell ref="B1472:B1473"/>
    <mergeCell ref="C1472:C1473"/>
    <mergeCell ref="A1466:A1467"/>
    <mergeCell ref="B1466:B1467"/>
    <mergeCell ref="C1466:C1467"/>
    <mergeCell ref="A1468:A1469"/>
    <mergeCell ref="B1468:B1469"/>
    <mergeCell ref="C1468:C1469"/>
    <mergeCell ref="A1462:A1463"/>
    <mergeCell ref="B1462:B1463"/>
    <mergeCell ref="C1462:C1463"/>
    <mergeCell ref="A1464:A1465"/>
    <mergeCell ref="B1464:B1465"/>
    <mergeCell ref="C1464:C1465"/>
    <mergeCell ref="A1458:A1459"/>
    <mergeCell ref="B1458:B1459"/>
    <mergeCell ref="C1458:C1459"/>
    <mergeCell ref="A1460:A1461"/>
    <mergeCell ref="B1460:B1461"/>
    <mergeCell ref="C1460:C1461"/>
    <mergeCell ref="A1454:A1455"/>
    <mergeCell ref="B1454:B1455"/>
    <mergeCell ref="C1454:C1455"/>
    <mergeCell ref="A1456:A1457"/>
    <mergeCell ref="B1456:B1457"/>
    <mergeCell ref="C1456:C1457"/>
    <mergeCell ref="A1450:A1451"/>
    <mergeCell ref="B1450:B1451"/>
    <mergeCell ref="C1450:C1451"/>
    <mergeCell ref="A1452:A1453"/>
    <mergeCell ref="B1452:B1453"/>
    <mergeCell ref="C1452:C1453"/>
    <mergeCell ref="A1446:A1447"/>
    <mergeCell ref="B1446:B1447"/>
    <mergeCell ref="C1446:C1447"/>
    <mergeCell ref="A1448:A1449"/>
    <mergeCell ref="B1448:B1449"/>
    <mergeCell ref="C1448:C1449"/>
    <mergeCell ref="A1442:A1443"/>
    <mergeCell ref="B1442:B1443"/>
    <mergeCell ref="C1442:C1443"/>
    <mergeCell ref="A1444:A1445"/>
    <mergeCell ref="B1444:B1445"/>
    <mergeCell ref="C1444:C1445"/>
    <mergeCell ref="A1438:A1439"/>
    <mergeCell ref="B1438:B1439"/>
    <mergeCell ref="C1438:C1439"/>
    <mergeCell ref="A1440:A1441"/>
    <mergeCell ref="B1440:B1441"/>
    <mergeCell ref="C1440:C1441"/>
    <mergeCell ref="A1434:A1435"/>
    <mergeCell ref="B1434:B1435"/>
    <mergeCell ref="C1434:C1435"/>
    <mergeCell ref="A1436:A1437"/>
    <mergeCell ref="B1436:B1437"/>
    <mergeCell ref="C1436:C1437"/>
    <mergeCell ref="A1430:A1431"/>
    <mergeCell ref="B1430:B1431"/>
    <mergeCell ref="C1430:C1431"/>
    <mergeCell ref="A1432:A1433"/>
    <mergeCell ref="B1432:B1433"/>
    <mergeCell ref="C1432:C1433"/>
    <mergeCell ref="A1426:A1427"/>
    <mergeCell ref="B1426:B1427"/>
    <mergeCell ref="C1426:C1427"/>
    <mergeCell ref="A1428:A1429"/>
    <mergeCell ref="B1428:B1429"/>
    <mergeCell ref="C1428:C1429"/>
    <mergeCell ref="A1422:A1423"/>
    <mergeCell ref="B1422:B1423"/>
    <mergeCell ref="C1422:C1423"/>
    <mergeCell ref="A1424:A1425"/>
    <mergeCell ref="B1424:B1425"/>
    <mergeCell ref="C1424:C1425"/>
    <mergeCell ref="A1418:A1419"/>
    <mergeCell ref="B1418:B1419"/>
    <mergeCell ref="C1418:C1419"/>
    <mergeCell ref="A1420:A1421"/>
    <mergeCell ref="B1420:B1421"/>
    <mergeCell ref="C1420:C1421"/>
    <mergeCell ref="A1414:A1415"/>
    <mergeCell ref="B1414:B1415"/>
    <mergeCell ref="C1414:C1415"/>
    <mergeCell ref="A1416:A1417"/>
    <mergeCell ref="B1416:B1417"/>
    <mergeCell ref="C1416:C1417"/>
    <mergeCell ref="A1410:A1411"/>
    <mergeCell ref="B1410:B1411"/>
    <mergeCell ref="C1410:C1411"/>
    <mergeCell ref="A1412:A1413"/>
    <mergeCell ref="B1412:B1413"/>
    <mergeCell ref="C1412:C1413"/>
    <mergeCell ref="A1406:A1407"/>
    <mergeCell ref="B1406:B1407"/>
    <mergeCell ref="C1406:C1407"/>
    <mergeCell ref="A1408:A1409"/>
    <mergeCell ref="B1408:B1409"/>
    <mergeCell ref="C1408:C1409"/>
    <mergeCell ref="A1402:A1403"/>
    <mergeCell ref="B1402:B1403"/>
    <mergeCell ref="C1402:C1403"/>
    <mergeCell ref="A1404:A1405"/>
    <mergeCell ref="B1404:B1405"/>
    <mergeCell ref="C1404:C1405"/>
    <mergeCell ref="A1398:A1399"/>
    <mergeCell ref="B1398:B1399"/>
    <mergeCell ref="C1398:C1399"/>
    <mergeCell ref="A1400:A1401"/>
    <mergeCell ref="B1400:B1401"/>
    <mergeCell ref="C1400:C1401"/>
    <mergeCell ref="A1394:A1395"/>
    <mergeCell ref="B1394:B1395"/>
    <mergeCell ref="C1394:C1395"/>
    <mergeCell ref="A1396:A1397"/>
    <mergeCell ref="B1396:B1397"/>
    <mergeCell ref="C1396:C1397"/>
    <mergeCell ref="A1390:A1391"/>
    <mergeCell ref="B1390:B1391"/>
    <mergeCell ref="C1390:C1391"/>
    <mergeCell ref="A1392:A1393"/>
    <mergeCell ref="B1392:B1393"/>
    <mergeCell ref="C1392:C1393"/>
    <mergeCell ref="A1386:A1387"/>
    <mergeCell ref="B1386:B1387"/>
    <mergeCell ref="C1386:C1387"/>
    <mergeCell ref="A1388:A1389"/>
    <mergeCell ref="B1388:B1389"/>
    <mergeCell ref="C1388:C1389"/>
    <mergeCell ref="A1382:A1383"/>
    <mergeCell ref="B1382:B1383"/>
    <mergeCell ref="C1382:C1383"/>
    <mergeCell ref="A1384:A1385"/>
    <mergeCell ref="B1384:B1385"/>
    <mergeCell ref="C1384:C1385"/>
    <mergeCell ref="A1378:A1379"/>
    <mergeCell ref="B1378:B1379"/>
    <mergeCell ref="C1378:C1379"/>
    <mergeCell ref="A1380:A1381"/>
    <mergeCell ref="B1380:B1381"/>
    <mergeCell ref="C1380:C1381"/>
    <mergeCell ref="A1374:A1375"/>
    <mergeCell ref="B1374:B1375"/>
    <mergeCell ref="C1374:C1375"/>
    <mergeCell ref="A1376:A1377"/>
    <mergeCell ref="B1376:B1377"/>
    <mergeCell ref="C1376:C1377"/>
    <mergeCell ref="A1370:A1371"/>
    <mergeCell ref="B1370:B1371"/>
    <mergeCell ref="C1370:C1371"/>
    <mergeCell ref="A1372:A1373"/>
    <mergeCell ref="B1372:B1373"/>
    <mergeCell ref="C1372:C1373"/>
    <mergeCell ref="A1366:A1367"/>
    <mergeCell ref="B1366:B1367"/>
    <mergeCell ref="C1366:C1367"/>
    <mergeCell ref="A1368:A1369"/>
    <mergeCell ref="B1368:B1369"/>
    <mergeCell ref="C1368:C1369"/>
    <mergeCell ref="A1362:A1363"/>
    <mergeCell ref="B1362:B1363"/>
    <mergeCell ref="C1362:C1363"/>
    <mergeCell ref="A1364:A1365"/>
    <mergeCell ref="B1364:B1365"/>
    <mergeCell ref="C1364:C1365"/>
    <mergeCell ref="A1358:A1359"/>
    <mergeCell ref="B1358:B1359"/>
    <mergeCell ref="C1358:C1359"/>
    <mergeCell ref="A1360:A1361"/>
    <mergeCell ref="B1360:B1361"/>
    <mergeCell ref="C1360:C1361"/>
    <mergeCell ref="A1354:A1355"/>
    <mergeCell ref="B1354:B1355"/>
    <mergeCell ref="C1354:C1355"/>
    <mergeCell ref="A1356:A1357"/>
    <mergeCell ref="B1356:B1357"/>
    <mergeCell ref="C1356:C1357"/>
    <mergeCell ref="A1350:A1351"/>
    <mergeCell ref="B1350:B1351"/>
    <mergeCell ref="C1350:C1351"/>
    <mergeCell ref="A1352:A1353"/>
    <mergeCell ref="B1352:B1353"/>
    <mergeCell ref="C1352:C1353"/>
    <mergeCell ref="A1346:A1347"/>
    <mergeCell ref="B1346:B1347"/>
    <mergeCell ref="C1346:C1347"/>
    <mergeCell ref="A1348:A1349"/>
    <mergeCell ref="B1348:B1349"/>
    <mergeCell ref="C1348:C1349"/>
    <mergeCell ref="A1342:A1343"/>
    <mergeCell ref="B1342:B1343"/>
    <mergeCell ref="C1342:C1343"/>
    <mergeCell ref="A1344:A1345"/>
    <mergeCell ref="B1344:B1345"/>
    <mergeCell ref="C1344:C1345"/>
    <mergeCell ref="A1338:A1339"/>
    <mergeCell ref="B1338:B1339"/>
    <mergeCell ref="C1338:C1339"/>
    <mergeCell ref="A1340:A1341"/>
    <mergeCell ref="B1340:B1341"/>
    <mergeCell ref="C1340:C1341"/>
    <mergeCell ref="A1334:A1335"/>
    <mergeCell ref="B1334:B1335"/>
    <mergeCell ref="C1334:C1335"/>
    <mergeCell ref="A1336:A1337"/>
    <mergeCell ref="B1336:B1337"/>
    <mergeCell ref="C1336:C1337"/>
    <mergeCell ref="A1330:A1331"/>
    <mergeCell ref="B1330:B1331"/>
    <mergeCell ref="C1330:C1331"/>
    <mergeCell ref="A1332:A1333"/>
    <mergeCell ref="B1332:B1333"/>
    <mergeCell ref="C1332:C1333"/>
    <mergeCell ref="A1326:A1327"/>
    <mergeCell ref="B1326:B1327"/>
    <mergeCell ref="C1326:C1327"/>
    <mergeCell ref="A1328:A1329"/>
    <mergeCell ref="B1328:B1329"/>
    <mergeCell ref="C1328:C1329"/>
    <mergeCell ref="A1322:A1323"/>
    <mergeCell ref="B1322:B1323"/>
    <mergeCell ref="C1322:C1323"/>
    <mergeCell ref="A1324:A1325"/>
    <mergeCell ref="B1324:B1325"/>
    <mergeCell ref="C1324:C1325"/>
    <mergeCell ref="A1318:A1319"/>
    <mergeCell ref="B1318:B1319"/>
    <mergeCell ref="C1318:C1319"/>
    <mergeCell ref="A1320:A1321"/>
    <mergeCell ref="B1320:B1321"/>
    <mergeCell ref="C1320:C1321"/>
    <mergeCell ref="A1314:A1315"/>
    <mergeCell ref="B1314:B1315"/>
    <mergeCell ref="C1314:C1315"/>
    <mergeCell ref="A1316:A1317"/>
    <mergeCell ref="B1316:B1317"/>
    <mergeCell ref="C1316:C1317"/>
    <mergeCell ref="A1310:A1311"/>
    <mergeCell ref="B1310:B1311"/>
    <mergeCell ref="C1310:C1311"/>
    <mergeCell ref="A1312:A1313"/>
    <mergeCell ref="B1312:B1313"/>
    <mergeCell ref="C1312:C1313"/>
    <mergeCell ref="A1306:A1307"/>
    <mergeCell ref="B1306:B1307"/>
    <mergeCell ref="C1306:C1307"/>
    <mergeCell ref="A1308:A1309"/>
    <mergeCell ref="B1308:B1309"/>
    <mergeCell ref="C1308:C1309"/>
    <mergeCell ref="A1302:A1303"/>
    <mergeCell ref="B1302:B1303"/>
    <mergeCell ref="C1302:C1303"/>
    <mergeCell ref="A1304:A1305"/>
    <mergeCell ref="B1304:B1305"/>
    <mergeCell ref="C1304:C1305"/>
    <mergeCell ref="A1298:A1299"/>
    <mergeCell ref="B1298:B1299"/>
    <mergeCell ref="C1298:C1299"/>
    <mergeCell ref="A1300:A1301"/>
    <mergeCell ref="B1300:B1301"/>
    <mergeCell ref="C1300:C1301"/>
    <mergeCell ref="A1294:A1295"/>
    <mergeCell ref="B1294:B1295"/>
    <mergeCell ref="C1294:C1295"/>
    <mergeCell ref="A1296:A1297"/>
    <mergeCell ref="B1296:B1297"/>
    <mergeCell ref="C1296:C1297"/>
    <mergeCell ref="A1290:A1291"/>
    <mergeCell ref="B1290:B1291"/>
    <mergeCell ref="C1290:C1291"/>
    <mergeCell ref="A1292:A1293"/>
    <mergeCell ref="B1292:B1293"/>
    <mergeCell ref="C1292:C1293"/>
    <mergeCell ref="A1286:A1287"/>
    <mergeCell ref="B1286:B1287"/>
    <mergeCell ref="C1286:C1287"/>
    <mergeCell ref="A1288:A1289"/>
    <mergeCell ref="B1288:B1289"/>
    <mergeCell ref="C1288:C1289"/>
    <mergeCell ref="A1282:A1283"/>
    <mergeCell ref="B1282:B1283"/>
    <mergeCell ref="C1282:C1283"/>
    <mergeCell ref="A1284:A1285"/>
    <mergeCell ref="B1284:B1285"/>
    <mergeCell ref="C1284:C1285"/>
    <mergeCell ref="A1278:A1279"/>
    <mergeCell ref="B1278:B1279"/>
    <mergeCell ref="C1278:C1279"/>
    <mergeCell ref="A1280:A1281"/>
    <mergeCell ref="B1280:B1281"/>
    <mergeCell ref="C1280:C1281"/>
    <mergeCell ref="A1274:A1275"/>
    <mergeCell ref="B1274:B1275"/>
    <mergeCell ref="C1274:C1275"/>
    <mergeCell ref="A1276:A1277"/>
    <mergeCell ref="B1276:B1277"/>
    <mergeCell ref="C1276:C1277"/>
    <mergeCell ref="A1270:A1271"/>
    <mergeCell ref="B1270:B1271"/>
    <mergeCell ref="C1270:C1271"/>
    <mergeCell ref="A1272:A1273"/>
    <mergeCell ref="B1272:B1273"/>
    <mergeCell ref="C1272:C1273"/>
    <mergeCell ref="A1266:A1267"/>
    <mergeCell ref="B1266:B1267"/>
    <mergeCell ref="C1266:C1267"/>
    <mergeCell ref="A1268:A1269"/>
    <mergeCell ref="B1268:B1269"/>
    <mergeCell ref="C1268:C1269"/>
    <mergeCell ref="A1262:A1263"/>
    <mergeCell ref="B1262:B1263"/>
    <mergeCell ref="C1262:C1263"/>
    <mergeCell ref="A1264:A1265"/>
    <mergeCell ref="B1264:B1265"/>
    <mergeCell ref="C1264:C1265"/>
    <mergeCell ref="A1258:A1259"/>
    <mergeCell ref="B1258:B1259"/>
    <mergeCell ref="C1258:C1259"/>
    <mergeCell ref="A1260:A1261"/>
    <mergeCell ref="B1260:B1261"/>
    <mergeCell ref="C1260:C1261"/>
    <mergeCell ref="A1254:A1255"/>
    <mergeCell ref="B1254:B1255"/>
    <mergeCell ref="C1254:C1255"/>
    <mergeCell ref="A1256:A1257"/>
    <mergeCell ref="B1256:B1257"/>
    <mergeCell ref="C1256:C1257"/>
    <mergeCell ref="A1250:A1251"/>
    <mergeCell ref="B1250:B1251"/>
    <mergeCell ref="C1250:C1251"/>
    <mergeCell ref="A1252:A1253"/>
    <mergeCell ref="B1252:B1253"/>
    <mergeCell ref="C1252:C1253"/>
    <mergeCell ref="A1246:A1247"/>
    <mergeCell ref="B1246:B1247"/>
    <mergeCell ref="C1246:C1247"/>
    <mergeCell ref="A1248:A1249"/>
    <mergeCell ref="B1248:B1249"/>
    <mergeCell ref="C1248:C1249"/>
    <mergeCell ref="A1242:A1243"/>
    <mergeCell ref="B1242:B1243"/>
    <mergeCell ref="C1242:C1243"/>
    <mergeCell ref="A1244:A1245"/>
    <mergeCell ref="B1244:B1245"/>
    <mergeCell ref="C1244:C1245"/>
    <mergeCell ref="A1238:A1239"/>
    <mergeCell ref="B1238:B1239"/>
    <mergeCell ref="C1238:C1239"/>
    <mergeCell ref="A1240:A1241"/>
    <mergeCell ref="B1240:B1241"/>
    <mergeCell ref="C1240:C1241"/>
    <mergeCell ref="A1234:A1235"/>
    <mergeCell ref="B1234:B1235"/>
    <mergeCell ref="C1234:C1235"/>
    <mergeCell ref="A1236:A1237"/>
    <mergeCell ref="B1236:B1237"/>
    <mergeCell ref="C1236:C1237"/>
    <mergeCell ref="A1230:A1231"/>
    <mergeCell ref="B1230:B1231"/>
    <mergeCell ref="C1230:C1231"/>
    <mergeCell ref="A1232:A1233"/>
    <mergeCell ref="B1232:B1233"/>
    <mergeCell ref="C1232:C1233"/>
    <mergeCell ref="A1226:A1227"/>
    <mergeCell ref="B1226:B1227"/>
    <mergeCell ref="C1226:C1227"/>
    <mergeCell ref="A1228:A1229"/>
    <mergeCell ref="B1228:B1229"/>
    <mergeCell ref="C1228:C1229"/>
    <mergeCell ref="A1222:A1223"/>
    <mergeCell ref="B1222:B1223"/>
    <mergeCell ref="C1222:C1223"/>
    <mergeCell ref="A1224:A1225"/>
    <mergeCell ref="B1224:B1225"/>
    <mergeCell ref="C1224:C1225"/>
    <mergeCell ref="A1218:A1219"/>
    <mergeCell ref="B1218:B1219"/>
    <mergeCell ref="C1218:C1219"/>
    <mergeCell ref="A1220:A1221"/>
    <mergeCell ref="B1220:B1221"/>
    <mergeCell ref="C1220:C1221"/>
    <mergeCell ref="A1214:A1215"/>
    <mergeCell ref="B1214:B1215"/>
    <mergeCell ref="C1214:C1215"/>
    <mergeCell ref="A1216:A1217"/>
    <mergeCell ref="B1216:B1217"/>
    <mergeCell ref="C1216:C1217"/>
    <mergeCell ref="A1210:A1211"/>
    <mergeCell ref="B1210:B1211"/>
    <mergeCell ref="C1210:C1211"/>
    <mergeCell ref="A1212:A1213"/>
    <mergeCell ref="B1212:B1213"/>
    <mergeCell ref="C1212:C1213"/>
    <mergeCell ref="A1206:A1207"/>
    <mergeCell ref="B1206:B1207"/>
    <mergeCell ref="C1206:C1207"/>
    <mergeCell ref="A1208:A1209"/>
    <mergeCell ref="B1208:B1209"/>
    <mergeCell ref="C1208:C1209"/>
    <mergeCell ref="A1202:A1203"/>
    <mergeCell ref="B1202:B1203"/>
    <mergeCell ref="C1202:C1203"/>
    <mergeCell ref="A1204:A1205"/>
    <mergeCell ref="B1204:B1205"/>
    <mergeCell ref="C1204:C1205"/>
    <mergeCell ref="A1198:A1199"/>
    <mergeCell ref="B1198:B1199"/>
    <mergeCell ref="C1198:C1199"/>
    <mergeCell ref="A1200:A1201"/>
    <mergeCell ref="B1200:B1201"/>
    <mergeCell ref="C1200:C1201"/>
    <mergeCell ref="A1194:A1195"/>
    <mergeCell ref="B1194:B1195"/>
    <mergeCell ref="C1194:C1195"/>
    <mergeCell ref="A1196:A1197"/>
    <mergeCell ref="B1196:B1197"/>
    <mergeCell ref="C1196:C1197"/>
    <mergeCell ref="A1190:A1191"/>
    <mergeCell ref="B1190:B1191"/>
    <mergeCell ref="C1190:C1191"/>
    <mergeCell ref="A1192:A1193"/>
    <mergeCell ref="B1192:B1193"/>
    <mergeCell ref="C1192:C1193"/>
    <mergeCell ref="A1186:A1187"/>
    <mergeCell ref="B1186:B1187"/>
    <mergeCell ref="C1186:C1187"/>
    <mergeCell ref="A1188:A1189"/>
    <mergeCell ref="B1188:B1189"/>
    <mergeCell ref="C1188:C1189"/>
    <mergeCell ref="A1182:A1183"/>
    <mergeCell ref="B1182:B1183"/>
    <mergeCell ref="C1182:C1183"/>
    <mergeCell ref="A1184:A1185"/>
    <mergeCell ref="B1184:B1185"/>
    <mergeCell ref="C1184:C1185"/>
    <mergeCell ref="A1178:A1179"/>
    <mergeCell ref="B1178:B1179"/>
    <mergeCell ref="C1178:C1179"/>
    <mergeCell ref="A1180:A1181"/>
    <mergeCell ref="B1180:B1181"/>
    <mergeCell ref="C1180:C1181"/>
    <mergeCell ref="A1174:A1175"/>
    <mergeCell ref="B1174:B1175"/>
    <mergeCell ref="C1174:C1175"/>
    <mergeCell ref="A1176:A1177"/>
    <mergeCell ref="B1176:B1177"/>
    <mergeCell ref="C1176:C1177"/>
    <mergeCell ref="A1170:A1171"/>
    <mergeCell ref="B1170:B1171"/>
    <mergeCell ref="C1170:C1171"/>
    <mergeCell ref="A1172:A1173"/>
    <mergeCell ref="B1172:B1173"/>
    <mergeCell ref="C1172:C1173"/>
    <mergeCell ref="A1166:A1167"/>
    <mergeCell ref="B1166:B1167"/>
    <mergeCell ref="C1166:C1167"/>
    <mergeCell ref="A1168:A1169"/>
    <mergeCell ref="B1168:B1169"/>
    <mergeCell ref="C1168:C1169"/>
    <mergeCell ref="A1162:A1163"/>
    <mergeCell ref="B1162:B1163"/>
    <mergeCell ref="C1162:C1163"/>
    <mergeCell ref="A1164:A1165"/>
    <mergeCell ref="B1164:B1165"/>
    <mergeCell ref="C1164:C1165"/>
    <mergeCell ref="A1158:A1159"/>
    <mergeCell ref="B1158:B1159"/>
    <mergeCell ref="C1158:C1159"/>
    <mergeCell ref="A1160:A1161"/>
    <mergeCell ref="B1160:B1161"/>
    <mergeCell ref="C1160:C1161"/>
    <mergeCell ref="A1154:A1155"/>
    <mergeCell ref="B1154:B1155"/>
    <mergeCell ref="C1154:C1155"/>
    <mergeCell ref="A1156:A1157"/>
    <mergeCell ref="B1156:B1157"/>
    <mergeCell ref="C1156:C1157"/>
    <mergeCell ref="A1150:A1151"/>
    <mergeCell ref="B1150:B1151"/>
    <mergeCell ref="C1150:C1151"/>
    <mergeCell ref="A1152:A1153"/>
    <mergeCell ref="B1152:B1153"/>
    <mergeCell ref="C1152:C1153"/>
    <mergeCell ref="A1146:A1147"/>
    <mergeCell ref="B1146:B1147"/>
    <mergeCell ref="C1146:C1147"/>
    <mergeCell ref="A1148:A1149"/>
    <mergeCell ref="B1148:B1149"/>
    <mergeCell ref="C1148:C1149"/>
    <mergeCell ref="A1142:A1143"/>
    <mergeCell ref="B1142:B1143"/>
    <mergeCell ref="C1142:C1143"/>
    <mergeCell ref="A1144:A1145"/>
    <mergeCell ref="B1144:B1145"/>
    <mergeCell ref="C1144:C1145"/>
    <mergeCell ref="A1138:A1139"/>
    <mergeCell ref="B1138:B1139"/>
    <mergeCell ref="C1138:C1139"/>
    <mergeCell ref="A1140:A1141"/>
    <mergeCell ref="B1140:B1141"/>
    <mergeCell ref="C1140:C1141"/>
    <mergeCell ref="A1134:A1135"/>
    <mergeCell ref="B1134:B1135"/>
    <mergeCell ref="C1134:C1135"/>
    <mergeCell ref="A1136:A1137"/>
    <mergeCell ref="B1136:B1137"/>
    <mergeCell ref="C1136:C1137"/>
    <mergeCell ref="A1130:A1131"/>
    <mergeCell ref="B1130:B1131"/>
    <mergeCell ref="C1130:C1131"/>
    <mergeCell ref="A1132:A1133"/>
    <mergeCell ref="B1132:B1133"/>
    <mergeCell ref="C1132:C1133"/>
    <mergeCell ref="A1126:A1127"/>
    <mergeCell ref="B1126:B1127"/>
    <mergeCell ref="C1126:C1127"/>
    <mergeCell ref="A1128:A1129"/>
    <mergeCell ref="B1128:B1129"/>
    <mergeCell ref="C1128:C1129"/>
    <mergeCell ref="A1122:A1123"/>
    <mergeCell ref="B1122:B1123"/>
    <mergeCell ref="C1122:C1123"/>
    <mergeCell ref="A1124:A1125"/>
    <mergeCell ref="B1124:B1125"/>
    <mergeCell ref="C1124:C1125"/>
    <mergeCell ref="A1118:A1119"/>
    <mergeCell ref="B1118:B1119"/>
    <mergeCell ref="C1118:C1119"/>
    <mergeCell ref="A1120:A1121"/>
    <mergeCell ref="B1120:B1121"/>
    <mergeCell ref="C1120:C1121"/>
    <mergeCell ref="A1114:A1115"/>
    <mergeCell ref="B1114:B1115"/>
    <mergeCell ref="C1114:C1115"/>
    <mergeCell ref="A1116:A1117"/>
    <mergeCell ref="B1116:B1117"/>
    <mergeCell ref="C1116:C1117"/>
    <mergeCell ref="A1110:A1111"/>
    <mergeCell ref="B1110:B1111"/>
    <mergeCell ref="C1110:C1111"/>
    <mergeCell ref="A1112:A1113"/>
    <mergeCell ref="B1112:B1113"/>
    <mergeCell ref="C1112:C1113"/>
    <mergeCell ref="A1106:A1107"/>
    <mergeCell ref="B1106:B1107"/>
    <mergeCell ref="C1106:C1107"/>
    <mergeCell ref="A1108:A1109"/>
    <mergeCell ref="B1108:B1109"/>
    <mergeCell ref="C1108:C1109"/>
    <mergeCell ref="A1102:A1103"/>
    <mergeCell ref="B1102:B1103"/>
    <mergeCell ref="C1102:C1103"/>
    <mergeCell ref="A1104:A1105"/>
    <mergeCell ref="B1104:B1105"/>
    <mergeCell ref="C1104:C1105"/>
    <mergeCell ref="A1098:A1099"/>
    <mergeCell ref="B1098:B1099"/>
    <mergeCell ref="C1098:C1099"/>
    <mergeCell ref="A1100:A1101"/>
    <mergeCell ref="B1100:B1101"/>
    <mergeCell ref="C1100:C1101"/>
    <mergeCell ref="A1094:A1095"/>
    <mergeCell ref="B1094:B1095"/>
    <mergeCell ref="C1094:C1095"/>
    <mergeCell ref="A1096:A1097"/>
    <mergeCell ref="B1096:B1097"/>
    <mergeCell ref="C1096:C1097"/>
    <mergeCell ref="A1090:A1091"/>
    <mergeCell ref="B1090:B1091"/>
    <mergeCell ref="C1090:C1091"/>
    <mergeCell ref="A1092:A1093"/>
    <mergeCell ref="B1092:B1093"/>
    <mergeCell ref="C1092:C1093"/>
    <mergeCell ref="A1086:A1087"/>
    <mergeCell ref="B1086:B1087"/>
    <mergeCell ref="C1086:C1087"/>
    <mergeCell ref="A1088:A1089"/>
    <mergeCell ref="B1088:B1089"/>
    <mergeCell ref="C1088:C1089"/>
    <mergeCell ref="A1082:A1083"/>
    <mergeCell ref="B1082:B1083"/>
    <mergeCell ref="C1082:C1083"/>
    <mergeCell ref="A1084:A1085"/>
    <mergeCell ref="B1084:B1085"/>
    <mergeCell ref="C1084:C1085"/>
    <mergeCell ref="A1078:A1079"/>
    <mergeCell ref="B1078:B1079"/>
    <mergeCell ref="C1078:C1079"/>
    <mergeCell ref="A1080:A1081"/>
    <mergeCell ref="B1080:B1081"/>
    <mergeCell ref="C1080:C1081"/>
    <mergeCell ref="A1074:A1075"/>
    <mergeCell ref="B1074:B1075"/>
    <mergeCell ref="C1074:C1075"/>
    <mergeCell ref="A1076:A1077"/>
    <mergeCell ref="B1076:B1077"/>
    <mergeCell ref="C1076:C1077"/>
    <mergeCell ref="A1070:A1071"/>
    <mergeCell ref="B1070:B1071"/>
    <mergeCell ref="C1070:C1071"/>
    <mergeCell ref="A1072:A1073"/>
    <mergeCell ref="B1072:B1073"/>
    <mergeCell ref="C1072:C1073"/>
    <mergeCell ref="A1066:A1067"/>
    <mergeCell ref="B1066:B1067"/>
    <mergeCell ref="C1066:C1067"/>
    <mergeCell ref="A1068:A1069"/>
    <mergeCell ref="B1068:B1069"/>
    <mergeCell ref="C1068:C1069"/>
    <mergeCell ref="A1062:A1063"/>
    <mergeCell ref="B1062:B1063"/>
    <mergeCell ref="C1062:C1063"/>
    <mergeCell ref="A1064:A1065"/>
    <mergeCell ref="B1064:B1065"/>
    <mergeCell ref="C1064:C1065"/>
    <mergeCell ref="A1058:A1059"/>
    <mergeCell ref="B1058:B1059"/>
    <mergeCell ref="C1058:C1059"/>
    <mergeCell ref="A1060:A1061"/>
    <mergeCell ref="B1060:B1061"/>
    <mergeCell ref="C1060:C1061"/>
    <mergeCell ref="A1054:A1055"/>
    <mergeCell ref="B1054:B1055"/>
    <mergeCell ref="C1054:C1055"/>
    <mergeCell ref="A1056:A1057"/>
    <mergeCell ref="B1056:B1057"/>
    <mergeCell ref="C1056:C1057"/>
    <mergeCell ref="A1050:A1051"/>
    <mergeCell ref="B1050:B1051"/>
    <mergeCell ref="C1050:C1051"/>
    <mergeCell ref="A1052:A1053"/>
    <mergeCell ref="B1052:B1053"/>
    <mergeCell ref="C1052:C1053"/>
    <mergeCell ref="A1046:A1047"/>
    <mergeCell ref="B1046:B1047"/>
    <mergeCell ref="C1046:C1047"/>
    <mergeCell ref="A1048:A1049"/>
    <mergeCell ref="B1048:B1049"/>
    <mergeCell ref="C1048:C1049"/>
    <mergeCell ref="A1042:A1043"/>
    <mergeCell ref="B1042:B1043"/>
    <mergeCell ref="C1042:C1043"/>
    <mergeCell ref="A1044:A1045"/>
    <mergeCell ref="B1044:B1045"/>
    <mergeCell ref="C1044:C1045"/>
    <mergeCell ref="A1038:A1039"/>
    <mergeCell ref="B1038:B1039"/>
    <mergeCell ref="C1038:C1039"/>
    <mergeCell ref="A1040:A1041"/>
    <mergeCell ref="B1040:B1041"/>
    <mergeCell ref="C1040:C1041"/>
    <mergeCell ref="A1034:A1035"/>
    <mergeCell ref="B1034:B1035"/>
    <mergeCell ref="C1034:C1035"/>
    <mergeCell ref="A1036:A1037"/>
    <mergeCell ref="B1036:B1037"/>
    <mergeCell ref="C1036:C1037"/>
    <mergeCell ref="A1030:A1031"/>
    <mergeCell ref="B1030:B1031"/>
    <mergeCell ref="C1030:C1031"/>
    <mergeCell ref="A1032:A1033"/>
    <mergeCell ref="B1032:B1033"/>
    <mergeCell ref="C1032:C1033"/>
    <mergeCell ref="A1026:A1027"/>
    <mergeCell ref="B1026:B1027"/>
    <mergeCell ref="C1026:C1027"/>
    <mergeCell ref="A1028:A1029"/>
    <mergeCell ref="B1028:B1029"/>
    <mergeCell ref="C1028:C1029"/>
    <mergeCell ref="A1022:A1023"/>
    <mergeCell ref="B1022:B1023"/>
    <mergeCell ref="C1022:C1023"/>
    <mergeCell ref="A1024:A1025"/>
    <mergeCell ref="B1024:B1025"/>
    <mergeCell ref="C1024:C1025"/>
    <mergeCell ref="A1018:A1019"/>
    <mergeCell ref="B1018:B1019"/>
    <mergeCell ref="C1018:C1019"/>
    <mergeCell ref="A1020:A1021"/>
    <mergeCell ref="B1020:B1021"/>
    <mergeCell ref="C1020:C1021"/>
    <mergeCell ref="A1014:A1015"/>
    <mergeCell ref="B1014:B1015"/>
    <mergeCell ref="C1014:C1015"/>
    <mergeCell ref="A1016:A1017"/>
    <mergeCell ref="B1016:B1017"/>
    <mergeCell ref="C1016:C1017"/>
    <mergeCell ref="A1010:A1011"/>
    <mergeCell ref="B1010:B1011"/>
    <mergeCell ref="C1010:C1011"/>
    <mergeCell ref="A1012:A1013"/>
    <mergeCell ref="B1012:B1013"/>
    <mergeCell ref="C1012:C1013"/>
    <mergeCell ref="A1006:A1007"/>
    <mergeCell ref="B1006:B1007"/>
    <mergeCell ref="C1006:C1007"/>
    <mergeCell ref="A1008:A1009"/>
    <mergeCell ref="B1008:B1009"/>
    <mergeCell ref="C1008:C1009"/>
    <mergeCell ref="A1002:A1003"/>
    <mergeCell ref="B1002:B1003"/>
    <mergeCell ref="C1002:C1003"/>
    <mergeCell ref="A1004:A1005"/>
    <mergeCell ref="B1004:B1005"/>
    <mergeCell ref="C1004:C1005"/>
    <mergeCell ref="A998:A999"/>
    <mergeCell ref="B998:B999"/>
    <mergeCell ref="C998:C999"/>
    <mergeCell ref="A1000:A1001"/>
    <mergeCell ref="B1000:B1001"/>
    <mergeCell ref="C1000:C1001"/>
    <mergeCell ref="A994:A995"/>
    <mergeCell ref="B994:B995"/>
    <mergeCell ref="C994:C995"/>
    <mergeCell ref="A996:A997"/>
    <mergeCell ref="B996:B997"/>
    <mergeCell ref="C996:C997"/>
    <mergeCell ref="A990:A991"/>
    <mergeCell ref="B990:B991"/>
    <mergeCell ref="C990:C991"/>
    <mergeCell ref="A992:A993"/>
    <mergeCell ref="B992:B993"/>
    <mergeCell ref="C992:C993"/>
    <mergeCell ref="A986:A987"/>
    <mergeCell ref="B986:B987"/>
    <mergeCell ref="C986:C987"/>
    <mergeCell ref="A988:A989"/>
    <mergeCell ref="B988:B989"/>
    <mergeCell ref="C988:C989"/>
    <mergeCell ref="A982:A983"/>
    <mergeCell ref="B982:B983"/>
    <mergeCell ref="C982:C983"/>
    <mergeCell ref="A984:A985"/>
    <mergeCell ref="B984:B985"/>
    <mergeCell ref="C984:C985"/>
    <mergeCell ref="A978:A979"/>
    <mergeCell ref="B978:B979"/>
    <mergeCell ref="C978:C979"/>
    <mergeCell ref="A980:A981"/>
    <mergeCell ref="B980:B981"/>
    <mergeCell ref="C980:C981"/>
    <mergeCell ref="A974:A975"/>
    <mergeCell ref="B974:B975"/>
    <mergeCell ref="C974:C975"/>
    <mergeCell ref="A976:A977"/>
    <mergeCell ref="B976:B977"/>
    <mergeCell ref="C976:C977"/>
    <mergeCell ref="A970:A971"/>
    <mergeCell ref="B970:B971"/>
    <mergeCell ref="C970:C971"/>
    <mergeCell ref="A972:A973"/>
    <mergeCell ref="B972:B973"/>
    <mergeCell ref="C972:C973"/>
    <mergeCell ref="A966:A967"/>
    <mergeCell ref="B966:B967"/>
    <mergeCell ref="C966:C967"/>
    <mergeCell ref="A968:A969"/>
    <mergeCell ref="B968:B969"/>
    <mergeCell ref="C968:C969"/>
    <mergeCell ref="A962:A963"/>
    <mergeCell ref="B962:B963"/>
    <mergeCell ref="C962:C963"/>
    <mergeCell ref="A964:A965"/>
    <mergeCell ref="B964:B965"/>
    <mergeCell ref="C964:C965"/>
    <mergeCell ref="A958:A959"/>
    <mergeCell ref="B958:B959"/>
    <mergeCell ref="C958:C959"/>
    <mergeCell ref="A960:A961"/>
    <mergeCell ref="B960:B961"/>
    <mergeCell ref="C960:C961"/>
    <mergeCell ref="A954:A955"/>
    <mergeCell ref="B954:B955"/>
    <mergeCell ref="C954:C955"/>
    <mergeCell ref="A956:A957"/>
    <mergeCell ref="B956:B957"/>
    <mergeCell ref="C956:C957"/>
    <mergeCell ref="A950:A951"/>
    <mergeCell ref="B950:B951"/>
    <mergeCell ref="C950:C951"/>
    <mergeCell ref="A952:A953"/>
    <mergeCell ref="B952:B953"/>
    <mergeCell ref="C952:C953"/>
    <mergeCell ref="A946:A947"/>
    <mergeCell ref="B946:B947"/>
    <mergeCell ref="C946:C947"/>
    <mergeCell ref="A948:A949"/>
    <mergeCell ref="B948:B949"/>
    <mergeCell ref="C948:C949"/>
    <mergeCell ref="A942:A943"/>
    <mergeCell ref="B942:B943"/>
    <mergeCell ref="C942:C943"/>
    <mergeCell ref="A944:A945"/>
    <mergeCell ref="B944:B945"/>
    <mergeCell ref="C944:C945"/>
    <mergeCell ref="A938:A939"/>
    <mergeCell ref="B938:B939"/>
    <mergeCell ref="C938:C939"/>
    <mergeCell ref="A940:A941"/>
    <mergeCell ref="B940:B941"/>
    <mergeCell ref="C940:C941"/>
    <mergeCell ref="A934:A935"/>
    <mergeCell ref="B934:B935"/>
    <mergeCell ref="C934:C935"/>
    <mergeCell ref="A936:A937"/>
    <mergeCell ref="B936:B937"/>
    <mergeCell ref="C936:C937"/>
    <mergeCell ref="A930:A931"/>
    <mergeCell ref="B930:B931"/>
    <mergeCell ref="C930:C931"/>
    <mergeCell ref="A932:A933"/>
    <mergeCell ref="B932:B933"/>
    <mergeCell ref="C932:C933"/>
    <mergeCell ref="A926:A927"/>
    <mergeCell ref="B926:B927"/>
    <mergeCell ref="C926:C927"/>
    <mergeCell ref="A928:A929"/>
    <mergeCell ref="B928:B929"/>
    <mergeCell ref="C928:C929"/>
    <mergeCell ref="A922:A923"/>
    <mergeCell ref="B922:B923"/>
    <mergeCell ref="C922:C923"/>
    <mergeCell ref="A924:A925"/>
    <mergeCell ref="B924:B925"/>
    <mergeCell ref="C924:C925"/>
    <mergeCell ref="A918:A919"/>
    <mergeCell ref="B918:B919"/>
    <mergeCell ref="C918:C919"/>
    <mergeCell ref="A920:A921"/>
    <mergeCell ref="B920:B921"/>
    <mergeCell ref="C920:C921"/>
    <mergeCell ref="A914:A915"/>
    <mergeCell ref="B914:B915"/>
    <mergeCell ref="C914:C915"/>
    <mergeCell ref="A916:A917"/>
    <mergeCell ref="B916:B917"/>
    <mergeCell ref="C916:C917"/>
    <mergeCell ref="A910:A911"/>
    <mergeCell ref="B910:B911"/>
    <mergeCell ref="C910:C911"/>
    <mergeCell ref="A912:A913"/>
    <mergeCell ref="B912:B913"/>
    <mergeCell ref="C912:C913"/>
    <mergeCell ref="A906:A907"/>
    <mergeCell ref="B906:B907"/>
    <mergeCell ref="C906:C907"/>
    <mergeCell ref="A908:A909"/>
    <mergeCell ref="B908:B909"/>
    <mergeCell ref="C908:C909"/>
    <mergeCell ref="A902:A903"/>
    <mergeCell ref="B902:B903"/>
    <mergeCell ref="C902:C903"/>
    <mergeCell ref="A904:A905"/>
    <mergeCell ref="B904:B905"/>
    <mergeCell ref="C904:C905"/>
    <mergeCell ref="A898:A899"/>
    <mergeCell ref="B898:B899"/>
    <mergeCell ref="C898:C899"/>
    <mergeCell ref="A900:A901"/>
    <mergeCell ref="B900:B901"/>
    <mergeCell ref="C900:C901"/>
    <mergeCell ref="A894:A895"/>
    <mergeCell ref="B894:B895"/>
    <mergeCell ref="C894:C895"/>
    <mergeCell ref="A896:A897"/>
    <mergeCell ref="B896:B897"/>
    <mergeCell ref="C896:C897"/>
    <mergeCell ref="A890:A891"/>
    <mergeCell ref="B890:B891"/>
    <mergeCell ref="C890:C891"/>
    <mergeCell ref="A892:A893"/>
    <mergeCell ref="B892:B893"/>
    <mergeCell ref="C892:C893"/>
    <mergeCell ref="A886:A887"/>
    <mergeCell ref="B886:B887"/>
    <mergeCell ref="C886:C887"/>
    <mergeCell ref="A888:A889"/>
    <mergeCell ref="B888:B889"/>
    <mergeCell ref="C888:C889"/>
    <mergeCell ref="A882:A883"/>
    <mergeCell ref="B882:B883"/>
    <mergeCell ref="C882:C883"/>
    <mergeCell ref="A884:A885"/>
    <mergeCell ref="B884:B885"/>
    <mergeCell ref="C884:C885"/>
    <mergeCell ref="A878:A879"/>
    <mergeCell ref="B878:B879"/>
    <mergeCell ref="C878:C879"/>
    <mergeCell ref="A880:A881"/>
    <mergeCell ref="B880:B881"/>
    <mergeCell ref="C880:C881"/>
    <mergeCell ref="A874:A875"/>
    <mergeCell ref="B874:B875"/>
    <mergeCell ref="C874:C875"/>
    <mergeCell ref="A876:A877"/>
    <mergeCell ref="B876:B877"/>
    <mergeCell ref="C876:C877"/>
    <mergeCell ref="A870:A871"/>
    <mergeCell ref="B870:B871"/>
    <mergeCell ref="C870:C871"/>
    <mergeCell ref="A872:A873"/>
    <mergeCell ref="B872:B873"/>
    <mergeCell ref="C872:C873"/>
    <mergeCell ref="A866:A867"/>
    <mergeCell ref="B866:B867"/>
    <mergeCell ref="C866:C867"/>
    <mergeCell ref="A868:A869"/>
    <mergeCell ref="B868:B869"/>
    <mergeCell ref="C868:C869"/>
    <mergeCell ref="A862:A863"/>
    <mergeCell ref="B862:B863"/>
    <mergeCell ref="C862:C863"/>
    <mergeCell ref="A864:A865"/>
    <mergeCell ref="B864:B865"/>
    <mergeCell ref="C864:C865"/>
    <mergeCell ref="A858:A859"/>
    <mergeCell ref="B858:B859"/>
    <mergeCell ref="C858:C859"/>
    <mergeCell ref="A860:A861"/>
    <mergeCell ref="B860:B861"/>
    <mergeCell ref="C860:C861"/>
    <mergeCell ref="A854:A855"/>
    <mergeCell ref="B854:B855"/>
    <mergeCell ref="C854:C855"/>
    <mergeCell ref="A856:A857"/>
    <mergeCell ref="B856:B857"/>
    <mergeCell ref="C856:C857"/>
    <mergeCell ref="A850:A851"/>
    <mergeCell ref="B850:B851"/>
    <mergeCell ref="C850:C851"/>
    <mergeCell ref="A852:A853"/>
    <mergeCell ref="B852:B853"/>
    <mergeCell ref="C852:C853"/>
    <mergeCell ref="A846:A847"/>
    <mergeCell ref="B846:B847"/>
    <mergeCell ref="C846:C847"/>
    <mergeCell ref="A848:A849"/>
    <mergeCell ref="B848:B849"/>
    <mergeCell ref="C848:C849"/>
    <mergeCell ref="A842:A843"/>
    <mergeCell ref="B842:B843"/>
    <mergeCell ref="C842:C843"/>
    <mergeCell ref="A844:A845"/>
    <mergeCell ref="B844:B845"/>
    <mergeCell ref="C844:C845"/>
    <mergeCell ref="A838:A839"/>
    <mergeCell ref="B838:B839"/>
    <mergeCell ref="C838:C839"/>
    <mergeCell ref="A840:A841"/>
    <mergeCell ref="B840:B841"/>
    <mergeCell ref="C840:C841"/>
    <mergeCell ref="A834:A835"/>
    <mergeCell ref="B834:B835"/>
    <mergeCell ref="C834:C835"/>
    <mergeCell ref="A836:A837"/>
    <mergeCell ref="B836:B837"/>
    <mergeCell ref="C836:C837"/>
    <mergeCell ref="A830:A831"/>
    <mergeCell ref="B830:B831"/>
    <mergeCell ref="C830:C831"/>
    <mergeCell ref="A832:A833"/>
    <mergeCell ref="B832:B833"/>
    <mergeCell ref="C832:C833"/>
    <mergeCell ref="A826:A827"/>
    <mergeCell ref="B826:B827"/>
    <mergeCell ref="C826:C827"/>
    <mergeCell ref="A828:A829"/>
    <mergeCell ref="B828:B829"/>
    <mergeCell ref="C828:C829"/>
    <mergeCell ref="A822:A823"/>
    <mergeCell ref="B822:B823"/>
    <mergeCell ref="C822:C823"/>
    <mergeCell ref="A824:A825"/>
    <mergeCell ref="B824:B825"/>
    <mergeCell ref="C824:C825"/>
    <mergeCell ref="A818:A819"/>
    <mergeCell ref="B818:B819"/>
    <mergeCell ref="C818:C819"/>
    <mergeCell ref="A820:A821"/>
    <mergeCell ref="B820:B821"/>
    <mergeCell ref="C820:C821"/>
    <mergeCell ref="A814:A815"/>
    <mergeCell ref="B814:B815"/>
    <mergeCell ref="C814:C815"/>
    <mergeCell ref="A816:A817"/>
    <mergeCell ref="B816:B817"/>
    <mergeCell ref="C816:C817"/>
    <mergeCell ref="A810:A811"/>
    <mergeCell ref="B810:B811"/>
    <mergeCell ref="C810:C811"/>
    <mergeCell ref="A812:A813"/>
    <mergeCell ref="B812:B813"/>
    <mergeCell ref="C812:C813"/>
    <mergeCell ref="A806:A807"/>
    <mergeCell ref="B806:B807"/>
    <mergeCell ref="C806:C807"/>
    <mergeCell ref="A808:A809"/>
    <mergeCell ref="B808:B809"/>
    <mergeCell ref="C808:C809"/>
    <mergeCell ref="A802:A803"/>
    <mergeCell ref="B802:B803"/>
    <mergeCell ref="C802:C803"/>
    <mergeCell ref="A804:A805"/>
    <mergeCell ref="B804:B805"/>
    <mergeCell ref="C804:C805"/>
    <mergeCell ref="A798:A799"/>
    <mergeCell ref="B798:B799"/>
    <mergeCell ref="C798:C799"/>
    <mergeCell ref="A800:A801"/>
    <mergeCell ref="B800:B801"/>
    <mergeCell ref="C800:C801"/>
    <mergeCell ref="A794:A795"/>
    <mergeCell ref="B794:B795"/>
    <mergeCell ref="C794:C795"/>
    <mergeCell ref="A796:A797"/>
    <mergeCell ref="B796:B797"/>
    <mergeCell ref="C796:C797"/>
    <mergeCell ref="A790:A791"/>
    <mergeCell ref="B790:B791"/>
    <mergeCell ref="C790:C791"/>
    <mergeCell ref="A792:A793"/>
    <mergeCell ref="B792:B793"/>
    <mergeCell ref="C792:C793"/>
    <mergeCell ref="A786:A787"/>
    <mergeCell ref="B786:B787"/>
    <mergeCell ref="C786:C787"/>
    <mergeCell ref="A788:A789"/>
    <mergeCell ref="B788:B789"/>
    <mergeCell ref="C788:C789"/>
    <mergeCell ref="A782:A783"/>
    <mergeCell ref="B782:B783"/>
    <mergeCell ref="C782:C783"/>
    <mergeCell ref="A784:A785"/>
    <mergeCell ref="B784:B785"/>
    <mergeCell ref="C784:C785"/>
    <mergeCell ref="A778:A779"/>
    <mergeCell ref="B778:B779"/>
    <mergeCell ref="C778:C779"/>
    <mergeCell ref="A780:A781"/>
    <mergeCell ref="B780:B781"/>
    <mergeCell ref="C780:C781"/>
    <mergeCell ref="A774:A775"/>
    <mergeCell ref="B774:B775"/>
    <mergeCell ref="C774:C775"/>
    <mergeCell ref="A776:A777"/>
    <mergeCell ref="B776:B777"/>
    <mergeCell ref="C776:C777"/>
    <mergeCell ref="A770:A771"/>
    <mergeCell ref="B770:B771"/>
    <mergeCell ref="C770:C771"/>
    <mergeCell ref="A772:A773"/>
    <mergeCell ref="B772:B773"/>
    <mergeCell ref="C772:C773"/>
    <mergeCell ref="A766:A767"/>
    <mergeCell ref="B766:B767"/>
    <mergeCell ref="C766:C767"/>
    <mergeCell ref="A768:A769"/>
    <mergeCell ref="B768:B769"/>
    <mergeCell ref="C768:C769"/>
    <mergeCell ref="A762:A763"/>
    <mergeCell ref="B762:B763"/>
    <mergeCell ref="C762:C763"/>
    <mergeCell ref="A764:A765"/>
    <mergeCell ref="B764:B765"/>
    <mergeCell ref="C764:C765"/>
    <mergeCell ref="A758:A759"/>
    <mergeCell ref="B758:B759"/>
    <mergeCell ref="C758:C759"/>
    <mergeCell ref="A760:A761"/>
    <mergeCell ref="B760:B761"/>
    <mergeCell ref="C760:C761"/>
    <mergeCell ref="A754:A755"/>
    <mergeCell ref="B754:B755"/>
    <mergeCell ref="C754:C755"/>
    <mergeCell ref="A756:A757"/>
    <mergeCell ref="B756:B757"/>
    <mergeCell ref="C756:C757"/>
    <mergeCell ref="A750:A751"/>
    <mergeCell ref="B750:B751"/>
    <mergeCell ref="C750:C751"/>
    <mergeCell ref="A752:A753"/>
    <mergeCell ref="B752:B753"/>
    <mergeCell ref="C752:C753"/>
    <mergeCell ref="A746:A747"/>
    <mergeCell ref="B746:B747"/>
    <mergeCell ref="C746:C747"/>
    <mergeCell ref="A748:A749"/>
    <mergeCell ref="B748:B749"/>
    <mergeCell ref="C748:C749"/>
    <mergeCell ref="A742:A743"/>
    <mergeCell ref="B742:B743"/>
    <mergeCell ref="C742:C743"/>
    <mergeCell ref="A744:A745"/>
    <mergeCell ref="B744:B745"/>
    <mergeCell ref="C744:C745"/>
    <mergeCell ref="A738:A739"/>
    <mergeCell ref="B738:B739"/>
    <mergeCell ref="C738:C739"/>
    <mergeCell ref="A740:A741"/>
    <mergeCell ref="B740:B741"/>
    <mergeCell ref="C740:C741"/>
    <mergeCell ref="A734:A735"/>
    <mergeCell ref="B734:B735"/>
    <mergeCell ref="C734:C735"/>
    <mergeCell ref="A736:A737"/>
    <mergeCell ref="B736:B737"/>
    <mergeCell ref="C736:C737"/>
    <mergeCell ref="A730:A731"/>
    <mergeCell ref="B730:B731"/>
    <mergeCell ref="C730:C731"/>
    <mergeCell ref="A732:A733"/>
    <mergeCell ref="B732:B733"/>
    <mergeCell ref="C732:C733"/>
    <mergeCell ref="A726:A727"/>
    <mergeCell ref="B726:B727"/>
    <mergeCell ref="C726:C727"/>
    <mergeCell ref="A728:A729"/>
    <mergeCell ref="B728:B729"/>
    <mergeCell ref="C728:C729"/>
    <mergeCell ref="A722:A723"/>
    <mergeCell ref="B722:B723"/>
    <mergeCell ref="C722:C723"/>
    <mergeCell ref="A724:A725"/>
    <mergeCell ref="B724:B725"/>
    <mergeCell ref="C724:C725"/>
    <mergeCell ref="A718:A719"/>
    <mergeCell ref="B718:B719"/>
    <mergeCell ref="C718:C719"/>
    <mergeCell ref="A720:A721"/>
    <mergeCell ref="B720:B721"/>
    <mergeCell ref="C720:C721"/>
    <mergeCell ref="A714:A715"/>
    <mergeCell ref="B714:B715"/>
    <mergeCell ref="C714:C715"/>
    <mergeCell ref="A716:A717"/>
    <mergeCell ref="B716:B717"/>
    <mergeCell ref="C716:C717"/>
    <mergeCell ref="A710:A711"/>
    <mergeCell ref="B710:B711"/>
    <mergeCell ref="C710:C711"/>
    <mergeCell ref="A712:A713"/>
    <mergeCell ref="B712:B713"/>
    <mergeCell ref="C712:C713"/>
    <mergeCell ref="A706:A707"/>
    <mergeCell ref="B706:B707"/>
    <mergeCell ref="C706:C707"/>
    <mergeCell ref="A708:A709"/>
    <mergeCell ref="B708:B709"/>
    <mergeCell ref="C708:C709"/>
    <mergeCell ref="A702:A703"/>
    <mergeCell ref="B702:B703"/>
    <mergeCell ref="C702:C703"/>
    <mergeCell ref="A704:A705"/>
    <mergeCell ref="B704:B705"/>
    <mergeCell ref="C704:C705"/>
    <mergeCell ref="A698:A699"/>
    <mergeCell ref="B698:B699"/>
    <mergeCell ref="C698:C699"/>
    <mergeCell ref="A700:A701"/>
    <mergeCell ref="B700:B701"/>
    <mergeCell ref="C700:C701"/>
    <mergeCell ref="A694:A695"/>
    <mergeCell ref="B694:B695"/>
    <mergeCell ref="C694:C695"/>
    <mergeCell ref="A696:A697"/>
    <mergeCell ref="B696:B697"/>
    <mergeCell ref="C696:C697"/>
    <mergeCell ref="A690:A691"/>
    <mergeCell ref="B690:B691"/>
    <mergeCell ref="C690:C691"/>
    <mergeCell ref="A692:A693"/>
    <mergeCell ref="B692:B693"/>
    <mergeCell ref="C692:C693"/>
    <mergeCell ref="A686:A687"/>
    <mergeCell ref="B686:B687"/>
    <mergeCell ref="C686:C687"/>
    <mergeCell ref="A688:A689"/>
    <mergeCell ref="B688:B689"/>
    <mergeCell ref="C688:C689"/>
    <mergeCell ref="A682:A683"/>
    <mergeCell ref="B682:B683"/>
    <mergeCell ref="C682:C683"/>
    <mergeCell ref="A684:A685"/>
    <mergeCell ref="B684:B685"/>
    <mergeCell ref="C684:C685"/>
    <mergeCell ref="A678:A679"/>
    <mergeCell ref="B678:B679"/>
    <mergeCell ref="C678:C679"/>
    <mergeCell ref="A680:A681"/>
    <mergeCell ref="B680:B681"/>
    <mergeCell ref="C680:C681"/>
    <mergeCell ref="A674:A675"/>
    <mergeCell ref="B674:B675"/>
    <mergeCell ref="C674:C675"/>
    <mergeCell ref="A676:A677"/>
    <mergeCell ref="B676:B677"/>
    <mergeCell ref="C676:C677"/>
    <mergeCell ref="A670:A671"/>
    <mergeCell ref="B670:B671"/>
    <mergeCell ref="C670:C671"/>
    <mergeCell ref="A672:A673"/>
    <mergeCell ref="B672:B673"/>
    <mergeCell ref="C672:C673"/>
    <mergeCell ref="A666:A667"/>
    <mergeCell ref="B666:B667"/>
    <mergeCell ref="C666:C667"/>
    <mergeCell ref="A668:A669"/>
    <mergeCell ref="B668:B669"/>
    <mergeCell ref="C668:C669"/>
    <mergeCell ref="A662:A663"/>
    <mergeCell ref="B662:B663"/>
    <mergeCell ref="C662:C663"/>
    <mergeCell ref="A664:A665"/>
    <mergeCell ref="B664:B665"/>
    <mergeCell ref="C664:C665"/>
    <mergeCell ref="A658:A659"/>
    <mergeCell ref="B658:B659"/>
    <mergeCell ref="C658:C659"/>
    <mergeCell ref="A660:A661"/>
    <mergeCell ref="B660:B661"/>
    <mergeCell ref="C660:C661"/>
    <mergeCell ref="A654:A655"/>
    <mergeCell ref="B654:B655"/>
    <mergeCell ref="C654:C655"/>
    <mergeCell ref="A656:A657"/>
    <mergeCell ref="B656:B657"/>
    <mergeCell ref="C656:C657"/>
    <mergeCell ref="A650:A651"/>
    <mergeCell ref="B650:B651"/>
    <mergeCell ref="C650:C651"/>
    <mergeCell ref="A652:A653"/>
    <mergeCell ref="B652:B653"/>
    <mergeCell ref="C652:C653"/>
    <mergeCell ref="A646:A647"/>
    <mergeCell ref="B646:B647"/>
    <mergeCell ref="C646:C647"/>
    <mergeCell ref="A648:A649"/>
    <mergeCell ref="B648:B649"/>
    <mergeCell ref="C648:C649"/>
    <mergeCell ref="A642:A643"/>
    <mergeCell ref="B642:B643"/>
    <mergeCell ref="C642:C643"/>
    <mergeCell ref="A644:A645"/>
    <mergeCell ref="B644:B645"/>
    <mergeCell ref="C644:C645"/>
    <mergeCell ref="A638:A639"/>
    <mergeCell ref="B638:B639"/>
    <mergeCell ref="C638:C639"/>
    <mergeCell ref="A640:A641"/>
    <mergeCell ref="B640:B641"/>
    <mergeCell ref="C640:C641"/>
    <mergeCell ref="A634:A635"/>
    <mergeCell ref="B634:B635"/>
    <mergeCell ref="C634:C635"/>
    <mergeCell ref="A636:A637"/>
    <mergeCell ref="B636:B637"/>
    <mergeCell ref="C636:C637"/>
    <mergeCell ref="A630:A631"/>
    <mergeCell ref="B630:B631"/>
    <mergeCell ref="C630:C631"/>
    <mergeCell ref="A632:A633"/>
    <mergeCell ref="B632:B633"/>
    <mergeCell ref="C632:C633"/>
    <mergeCell ref="A626:A627"/>
    <mergeCell ref="B626:B627"/>
    <mergeCell ref="C626:C627"/>
    <mergeCell ref="A628:A629"/>
    <mergeCell ref="B628:B629"/>
    <mergeCell ref="C628:C629"/>
    <mergeCell ref="A622:A623"/>
    <mergeCell ref="B622:B623"/>
    <mergeCell ref="C622:C623"/>
    <mergeCell ref="A624:A625"/>
    <mergeCell ref="B624:B625"/>
    <mergeCell ref="C624:C625"/>
    <mergeCell ref="A618:A619"/>
    <mergeCell ref="B618:B619"/>
    <mergeCell ref="C618:C619"/>
    <mergeCell ref="A620:A621"/>
    <mergeCell ref="B620:B621"/>
    <mergeCell ref="C620:C621"/>
    <mergeCell ref="A614:A615"/>
    <mergeCell ref="B614:B615"/>
    <mergeCell ref="C614:C615"/>
    <mergeCell ref="A616:A617"/>
    <mergeCell ref="B616:B617"/>
    <mergeCell ref="C616:C617"/>
    <mergeCell ref="A610:A611"/>
    <mergeCell ref="B610:B611"/>
    <mergeCell ref="C610:C611"/>
    <mergeCell ref="A612:A613"/>
    <mergeCell ref="B612:B613"/>
    <mergeCell ref="C612:C613"/>
    <mergeCell ref="A606:A607"/>
    <mergeCell ref="B606:B607"/>
    <mergeCell ref="C606:C607"/>
    <mergeCell ref="A608:A609"/>
    <mergeCell ref="B608:B609"/>
    <mergeCell ref="C608:C609"/>
    <mergeCell ref="A602:A603"/>
    <mergeCell ref="B602:B603"/>
    <mergeCell ref="C602:C603"/>
    <mergeCell ref="A604:A605"/>
    <mergeCell ref="B604:B605"/>
    <mergeCell ref="C604:C605"/>
    <mergeCell ref="A598:A599"/>
    <mergeCell ref="B598:B599"/>
    <mergeCell ref="C598:C599"/>
    <mergeCell ref="A600:A601"/>
    <mergeCell ref="B600:B601"/>
    <mergeCell ref="C600:C601"/>
    <mergeCell ref="A594:A595"/>
    <mergeCell ref="B594:B595"/>
    <mergeCell ref="C594:C595"/>
    <mergeCell ref="A596:A597"/>
    <mergeCell ref="B596:B597"/>
    <mergeCell ref="C596:C597"/>
    <mergeCell ref="A590:A591"/>
    <mergeCell ref="B590:B591"/>
    <mergeCell ref="C590:C591"/>
    <mergeCell ref="A592:A593"/>
    <mergeCell ref="B592:B593"/>
    <mergeCell ref="C592:C593"/>
    <mergeCell ref="A586:A587"/>
    <mergeCell ref="B586:B587"/>
    <mergeCell ref="C586:C587"/>
    <mergeCell ref="A588:A589"/>
    <mergeCell ref="B588:B589"/>
    <mergeCell ref="C588:C589"/>
    <mergeCell ref="A582:A583"/>
    <mergeCell ref="B582:B583"/>
    <mergeCell ref="C582:C583"/>
    <mergeCell ref="A584:A585"/>
    <mergeCell ref="B584:B585"/>
    <mergeCell ref="C584:C585"/>
    <mergeCell ref="A578:A579"/>
    <mergeCell ref="B578:B579"/>
    <mergeCell ref="C578:C579"/>
    <mergeCell ref="A580:A581"/>
    <mergeCell ref="B580:B581"/>
    <mergeCell ref="C580:C581"/>
    <mergeCell ref="A574:A575"/>
    <mergeCell ref="B574:B575"/>
    <mergeCell ref="C574:C575"/>
    <mergeCell ref="A576:A577"/>
    <mergeCell ref="B576:B577"/>
    <mergeCell ref="C576:C577"/>
    <mergeCell ref="A570:A571"/>
    <mergeCell ref="B570:B571"/>
    <mergeCell ref="C570:C571"/>
    <mergeCell ref="A572:A573"/>
    <mergeCell ref="B572:B573"/>
    <mergeCell ref="C572:C573"/>
    <mergeCell ref="A566:A567"/>
    <mergeCell ref="B566:B567"/>
    <mergeCell ref="C566:C567"/>
    <mergeCell ref="A568:A569"/>
    <mergeCell ref="B568:B569"/>
    <mergeCell ref="C568:C569"/>
    <mergeCell ref="A562:A563"/>
    <mergeCell ref="B562:B563"/>
    <mergeCell ref="C562:C563"/>
    <mergeCell ref="A564:A565"/>
    <mergeCell ref="B564:B565"/>
    <mergeCell ref="C564:C565"/>
    <mergeCell ref="A558:A559"/>
    <mergeCell ref="B558:B559"/>
    <mergeCell ref="C558:C559"/>
    <mergeCell ref="A560:A561"/>
    <mergeCell ref="B560:B561"/>
    <mergeCell ref="C560:C561"/>
    <mergeCell ref="A554:A555"/>
    <mergeCell ref="B554:B555"/>
    <mergeCell ref="C554:C555"/>
    <mergeCell ref="A556:A557"/>
    <mergeCell ref="B556:B557"/>
    <mergeCell ref="C556:C557"/>
    <mergeCell ref="A550:A551"/>
    <mergeCell ref="B550:B551"/>
    <mergeCell ref="C550:C551"/>
    <mergeCell ref="A552:A553"/>
    <mergeCell ref="B552:B553"/>
    <mergeCell ref="C552:C553"/>
    <mergeCell ref="A546:A547"/>
    <mergeCell ref="B546:B547"/>
    <mergeCell ref="C546:C547"/>
    <mergeCell ref="A548:A549"/>
    <mergeCell ref="B548:B549"/>
    <mergeCell ref="C548:C549"/>
    <mergeCell ref="A542:A543"/>
    <mergeCell ref="B542:B543"/>
    <mergeCell ref="C542:C543"/>
    <mergeCell ref="A544:A545"/>
    <mergeCell ref="B544:B545"/>
    <mergeCell ref="C544:C545"/>
    <mergeCell ref="A538:A539"/>
    <mergeCell ref="B538:B539"/>
    <mergeCell ref="C538:C539"/>
    <mergeCell ref="A540:A541"/>
    <mergeCell ref="B540:B541"/>
    <mergeCell ref="C540:C541"/>
    <mergeCell ref="A534:A535"/>
    <mergeCell ref="B534:B535"/>
    <mergeCell ref="C534:C535"/>
    <mergeCell ref="A536:A537"/>
    <mergeCell ref="B536:B537"/>
    <mergeCell ref="C536:C537"/>
    <mergeCell ref="A530:A531"/>
    <mergeCell ref="B530:B531"/>
    <mergeCell ref="C530:C531"/>
    <mergeCell ref="A532:A533"/>
    <mergeCell ref="B532:B533"/>
    <mergeCell ref="C532:C533"/>
    <mergeCell ref="A526:A527"/>
    <mergeCell ref="B526:B527"/>
    <mergeCell ref="C526:C527"/>
    <mergeCell ref="A528:A529"/>
    <mergeCell ref="B528:B529"/>
    <mergeCell ref="C528:C529"/>
    <mergeCell ref="A522:A523"/>
    <mergeCell ref="B522:B523"/>
    <mergeCell ref="C522:C523"/>
    <mergeCell ref="A524:A525"/>
    <mergeCell ref="B524:B525"/>
    <mergeCell ref="C524:C525"/>
    <mergeCell ref="A518:A519"/>
    <mergeCell ref="B518:B519"/>
    <mergeCell ref="C518:C519"/>
    <mergeCell ref="A520:A521"/>
    <mergeCell ref="B520:B521"/>
    <mergeCell ref="C520:C521"/>
    <mergeCell ref="A514:A515"/>
    <mergeCell ref="B514:B515"/>
    <mergeCell ref="C514:C515"/>
    <mergeCell ref="A516:A517"/>
    <mergeCell ref="B516:B517"/>
    <mergeCell ref="C516:C517"/>
    <mergeCell ref="A510:A511"/>
    <mergeCell ref="B510:B511"/>
    <mergeCell ref="C510:C511"/>
    <mergeCell ref="A512:A513"/>
    <mergeCell ref="B512:B513"/>
    <mergeCell ref="C512:C513"/>
    <mergeCell ref="A506:A507"/>
    <mergeCell ref="B506:B507"/>
    <mergeCell ref="C506:C507"/>
    <mergeCell ref="A508:A509"/>
    <mergeCell ref="B508:B509"/>
    <mergeCell ref="C508:C509"/>
    <mergeCell ref="A502:A503"/>
    <mergeCell ref="B502:B503"/>
    <mergeCell ref="C502:C503"/>
    <mergeCell ref="A504:A505"/>
    <mergeCell ref="B504:B505"/>
    <mergeCell ref="C504:C505"/>
    <mergeCell ref="A498:A499"/>
    <mergeCell ref="B498:B499"/>
    <mergeCell ref="C498:C499"/>
    <mergeCell ref="A500:A501"/>
    <mergeCell ref="B500:B501"/>
    <mergeCell ref="C500:C501"/>
    <mergeCell ref="A494:A495"/>
    <mergeCell ref="B494:B495"/>
    <mergeCell ref="C494:C495"/>
    <mergeCell ref="A496:A497"/>
    <mergeCell ref="B496:B497"/>
    <mergeCell ref="C496:C497"/>
    <mergeCell ref="A490:A491"/>
    <mergeCell ref="B490:B491"/>
    <mergeCell ref="C490:C491"/>
    <mergeCell ref="A492:A493"/>
    <mergeCell ref="B492:B493"/>
    <mergeCell ref="C492:C493"/>
    <mergeCell ref="A486:A487"/>
    <mergeCell ref="B486:B487"/>
    <mergeCell ref="C486:C487"/>
    <mergeCell ref="A488:A489"/>
    <mergeCell ref="B488:B489"/>
    <mergeCell ref="C488:C489"/>
    <mergeCell ref="A482:A483"/>
    <mergeCell ref="B482:B483"/>
    <mergeCell ref="C482:C483"/>
    <mergeCell ref="A484:A485"/>
    <mergeCell ref="B484:B485"/>
    <mergeCell ref="C484:C485"/>
    <mergeCell ref="A478:A479"/>
    <mergeCell ref="B478:B479"/>
    <mergeCell ref="C478:C479"/>
    <mergeCell ref="A480:A481"/>
    <mergeCell ref="B480:B481"/>
    <mergeCell ref="C480:C481"/>
    <mergeCell ref="A474:A475"/>
    <mergeCell ref="B474:B475"/>
    <mergeCell ref="C474:C475"/>
    <mergeCell ref="A476:A477"/>
    <mergeCell ref="B476:B477"/>
    <mergeCell ref="C476:C477"/>
    <mergeCell ref="A470:A471"/>
    <mergeCell ref="B470:B471"/>
    <mergeCell ref="C470:C471"/>
    <mergeCell ref="A472:A473"/>
    <mergeCell ref="B472:B473"/>
    <mergeCell ref="C472:C473"/>
    <mergeCell ref="A466:A467"/>
    <mergeCell ref="B466:B467"/>
    <mergeCell ref="C466:C467"/>
    <mergeCell ref="A468:A469"/>
    <mergeCell ref="B468:B469"/>
    <mergeCell ref="C468:C469"/>
    <mergeCell ref="A462:A463"/>
    <mergeCell ref="B462:B463"/>
    <mergeCell ref="C462:C463"/>
    <mergeCell ref="A464:A465"/>
    <mergeCell ref="B464:B465"/>
    <mergeCell ref="C464:C465"/>
    <mergeCell ref="A458:A459"/>
    <mergeCell ref="B458:B459"/>
    <mergeCell ref="C458:C459"/>
    <mergeCell ref="A460:A461"/>
    <mergeCell ref="B460:B461"/>
    <mergeCell ref="C460:C461"/>
    <mergeCell ref="A454:A455"/>
    <mergeCell ref="B454:B455"/>
    <mergeCell ref="C454:C455"/>
    <mergeCell ref="A456:A457"/>
    <mergeCell ref="B456:B457"/>
    <mergeCell ref="C456:C457"/>
    <mergeCell ref="A450:A451"/>
    <mergeCell ref="B450:B451"/>
    <mergeCell ref="C450:C451"/>
    <mergeCell ref="A452:A453"/>
    <mergeCell ref="B452:B453"/>
    <mergeCell ref="C452:C453"/>
    <mergeCell ref="A446:A447"/>
    <mergeCell ref="B446:B447"/>
    <mergeCell ref="C446:C447"/>
    <mergeCell ref="A448:A449"/>
    <mergeCell ref="B448:B449"/>
    <mergeCell ref="C448:C449"/>
    <mergeCell ref="A442:A443"/>
    <mergeCell ref="B442:B443"/>
    <mergeCell ref="C442:C443"/>
    <mergeCell ref="A444:A445"/>
    <mergeCell ref="B444:B445"/>
    <mergeCell ref="C444:C445"/>
    <mergeCell ref="A438:A439"/>
    <mergeCell ref="B438:B439"/>
    <mergeCell ref="C438:C439"/>
    <mergeCell ref="A440:A441"/>
    <mergeCell ref="B440:B441"/>
    <mergeCell ref="C440:C441"/>
    <mergeCell ref="A434:A435"/>
    <mergeCell ref="B434:B435"/>
    <mergeCell ref="C434:C435"/>
    <mergeCell ref="A436:A437"/>
    <mergeCell ref="B436:B437"/>
    <mergeCell ref="C436:C437"/>
    <mergeCell ref="A430:A431"/>
    <mergeCell ref="B430:B431"/>
    <mergeCell ref="C430:C431"/>
    <mergeCell ref="A432:A433"/>
    <mergeCell ref="B432:B433"/>
    <mergeCell ref="C432:C433"/>
    <mergeCell ref="A426:A427"/>
    <mergeCell ref="B426:B427"/>
    <mergeCell ref="C426:C427"/>
    <mergeCell ref="A428:A429"/>
    <mergeCell ref="B428:B429"/>
    <mergeCell ref="C428:C429"/>
    <mergeCell ref="A422:A423"/>
    <mergeCell ref="B422:B423"/>
    <mergeCell ref="C422:C423"/>
    <mergeCell ref="A424:A425"/>
    <mergeCell ref="B424:B425"/>
    <mergeCell ref="C424:C425"/>
    <mergeCell ref="A418:A419"/>
    <mergeCell ref="B418:B419"/>
    <mergeCell ref="C418:C419"/>
    <mergeCell ref="A420:A421"/>
    <mergeCell ref="B420:B421"/>
    <mergeCell ref="C420:C421"/>
    <mergeCell ref="A414:A415"/>
    <mergeCell ref="B414:B415"/>
    <mergeCell ref="C414:C415"/>
    <mergeCell ref="A416:A417"/>
    <mergeCell ref="B416:B417"/>
    <mergeCell ref="C416:C417"/>
    <mergeCell ref="A410:A411"/>
    <mergeCell ref="B410:B411"/>
    <mergeCell ref="C410:C411"/>
    <mergeCell ref="A412:A413"/>
    <mergeCell ref="B412:B413"/>
    <mergeCell ref="C412:C413"/>
    <mergeCell ref="A406:A407"/>
    <mergeCell ref="B406:B407"/>
    <mergeCell ref="C406:C407"/>
    <mergeCell ref="A408:A409"/>
    <mergeCell ref="B408:B409"/>
    <mergeCell ref="C408:C409"/>
    <mergeCell ref="A402:A403"/>
    <mergeCell ref="B402:B403"/>
    <mergeCell ref="C402:C403"/>
    <mergeCell ref="A404:A405"/>
    <mergeCell ref="B404:B405"/>
    <mergeCell ref="C404:C405"/>
    <mergeCell ref="A398:A399"/>
    <mergeCell ref="B398:B399"/>
    <mergeCell ref="C398:C399"/>
    <mergeCell ref="A400:A401"/>
    <mergeCell ref="B400:B401"/>
    <mergeCell ref="C400:C401"/>
    <mergeCell ref="A394:A395"/>
    <mergeCell ref="B394:B395"/>
    <mergeCell ref="C394:C395"/>
    <mergeCell ref="A396:A397"/>
    <mergeCell ref="B396:B397"/>
    <mergeCell ref="C396:C397"/>
    <mergeCell ref="A390:A391"/>
    <mergeCell ref="B390:B391"/>
    <mergeCell ref="C390:C391"/>
    <mergeCell ref="A392:A393"/>
    <mergeCell ref="B392:B393"/>
    <mergeCell ref="C392:C393"/>
    <mergeCell ref="A386:A387"/>
    <mergeCell ref="B386:B387"/>
    <mergeCell ref="C386:C387"/>
    <mergeCell ref="A388:A389"/>
    <mergeCell ref="B388:B389"/>
    <mergeCell ref="C388:C389"/>
    <mergeCell ref="A382:A383"/>
    <mergeCell ref="B382:B383"/>
    <mergeCell ref="C382:C383"/>
    <mergeCell ref="A384:A385"/>
    <mergeCell ref="B384:B385"/>
    <mergeCell ref="C384:C385"/>
    <mergeCell ref="A378:A379"/>
    <mergeCell ref="B378:B379"/>
    <mergeCell ref="C378:C379"/>
    <mergeCell ref="A380:A381"/>
    <mergeCell ref="B380:B381"/>
    <mergeCell ref="C380:C381"/>
    <mergeCell ref="A374:A375"/>
    <mergeCell ref="B374:B375"/>
    <mergeCell ref="C374:C375"/>
    <mergeCell ref="A376:A377"/>
    <mergeCell ref="B376:B377"/>
    <mergeCell ref="C376:C377"/>
    <mergeCell ref="A370:A371"/>
    <mergeCell ref="B370:B371"/>
    <mergeCell ref="C370:C371"/>
    <mergeCell ref="A372:A373"/>
    <mergeCell ref="B372:B373"/>
    <mergeCell ref="C372:C373"/>
    <mergeCell ref="A366:A367"/>
    <mergeCell ref="B366:B367"/>
    <mergeCell ref="C366:C367"/>
    <mergeCell ref="A368:A369"/>
    <mergeCell ref="B368:B369"/>
    <mergeCell ref="C368:C369"/>
    <mergeCell ref="A362:A363"/>
    <mergeCell ref="B362:B363"/>
    <mergeCell ref="C362:C363"/>
    <mergeCell ref="A364:A365"/>
    <mergeCell ref="B364:B365"/>
    <mergeCell ref="C364:C365"/>
    <mergeCell ref="A358:A359"/>
    <mergeCell ref="B358:B359"/>
    <mergeCell ref="C358:C359"/>
    <mergeCell ref="A360:A361"/>
    <mergeCell ref="B360:B361"/>
    <mergeCell ref="C360:C361"/>
    <mergeCell ref="A354:A355"/>
    <mergeCell ref="B354:B355"/>
    <mergeCell ref="C354:C355"/>
    <mergeCell ref="A356:A357"/>
    <mergeCell ref="B356:B357"/>
    <mergeCell ref="C356:C357"/>
    <mergeCell ref="A350:A351"/>
    <mergeCell ref="B350:B351"/>
    <mergeCell ref="C350:C351"/>
    <mergeCell ref="A352:A353"/>
    <mergeCell ref="B352:B353"/>
    <mergeCell ref="C352:C353"/>
    <mergeCell ref="A346:A347"/>
    <mergeCell ref="B346:B347"/>
    <mergeCell ref="C346:C347"/>
    <mergeCell ref="A348:A349"/>
    <mergeCell ref="B348:B349"/>
    <mergeCell ref="C348:C349"/>
    <mergeCell ref="A342:A343"/>
    <mergeCell ref="B342:B343"/>
    <mergeCell ref="C342:C343"/>
    <mergeCell ref="A344:A345"/>
    <mergeCell ref="B344:B345"/>
    <mergeCell ref="C344:C345"/>
    <mergeCell ref="A338:A339"/>
    <mergeCell ref="B338:B339"/>
    <mergeCell ref="C338:C339"/>
    <mergeCell ref="A340:A341"/>
    <mergeCell ref="B340:B341"/>
    <mergeCell ref="C340:C341"/>
    <mergeCell ref="A334:A335"/>
    <mergeCell ref="B334:B335"/>
    <mergeCell ref="C334:C335"/>
    <mergeCell ref="A336:A337"/>
    <mergeCell ref="B336:B337"/>
    <mergeCell ref="C336:C337"/>
    <mergeCell ref="A330:A331"/>
    <mergeCell ref="B330:B331"/>
    <mergeCell ref="C330:C331"/>
    <mergeCell ref="A332:A333"/>
    <mergeCell ref="B332:B333"/>
    <mergeCell ref="C332:C333"/>
    <mergeCell ref="A326:A327"/>
    <mergeCell ref="B326:B327"/>
    <mergeCell ref="C326:C327"/>
    <mergeCell ref="A328:A329"/>
    <mergeCell ref="B328:B329"/>
    <mergeCell ref="C328:C329"/>
    <mergeCell ref="A322:A323"/>
    <mergeCell ref="B322:B323"/>
    <mergeCell ref="C322:C323"/>
    <mergeCell ref="A324:A325"/>
    <mergeCell ref="B324:B325"/>
    <mergeCell ref="C324:C325"/>
    <mergeCell ref="A318:A319"/>
    <mergeCell ref="B318:B319"/>
    <mergeCell ref="C318:C319"/>
    <mergeCell ref="A320:A321"/>
    <mergeCell ref="B320:B321"/>
    <mergeCell ref="C320:C321"/>
    <mergeCell ref="A314:A315"/>
    <mergeCell ref="B314:B315"/>
    <mergeCell ref="C314:C315"/>
    <mergeCell ref="A316:A317"/>
    <mergeCell ref="B316:B317"/>
    <mergeCell ref="C316:C317"/>
    <mergeCell ref="A310:A311"/>
    <mergeCell ref="B310:B311"/>
    <mergeCell ref="C310:C311"/>
    <mergeCell ref="A312:A313"/>
    <mergeCell ref="B312:B313"/>
    <mergeCell ref="C312:C313"/>
    <mergeCell ref="A306:A307"/>
    <mergeCell ref="B306:B307"/>
    <mergeCell ref="C306:C307"/>
    <mergeCell ref="A308:A309"/>
    <mergeCell ref="B308:B309"/>
    <mergeCell ref="C308:C309"/>
    <mergeCell ref="A302:A303"/>
    <mergeCell ref="B302:B303"/>
    <mergeCell ref="C302:C303"/>
    <mergeCell ref="A304:A305"/>
    <mergeCell ref="B304:B305"/>
    <mergeCell ref="C304:C305"/>
    <mergeCell ref="A298:A299"/>
    <mergeCell ref="B298:B299"/>
    <mergeCell ref="C298:C299"/>
    <mergeCell ref="A300:A301"/>
    <mergeCell ref="B300:B301"/>
    <mergeCell ref="C300:C301"/>
    <mergeCell ref="A294:A295"/>
    <mergeCell ref="B294:B295"/>
    <mergeCell ref="C294:C295"/>
    <mergeCell ref="A296:A297"/>
    <mergeCell ref="B296:B297"/>
    <mergeCell ref="C296:C297"/>
    <mergeCell ref="A290:A291"/>
    <mergeCell ref="B290:B291"/>
    <mergeCell ref="C290:C291"/>
    <mergeCell ref="A292:A293"/>
    <mergeCell ref="B292:B293"/>
    <mergeCell ref="C292:C293"/>
    <mergeCell ref="A286:A287"/>
    <mergeCell ref="B286:B287"/>
    <mergeCell ref="C286:C287"/>
    <mergeCell ref="A288:A289"/>
    <mergeCell ref="B288:B289"/>
    <mergeCell ref="C288:C289"/>
    <mergeCell ref="A282:A283"/>
    <mergeCell ref="B282:B283"/>
    <mergeCell ref="C282:C283"/>
    <mergeCell ref="A284:A285"/>
    <mergeCell ref="B284:B285"/>
    <mergeCell ref="C284:C285"/>
    <mergeCell ref="A278:A279"/>
    <mergeCell ref="B278:B279"/>
    <mergeCell ref="C278:C279"/>
    <mergeCell ref="A280:A281"/>
    <mergeCell ref="B280:B281"/>
    <mergeCell ref="C280:C281"/>
    <mergeCell ref="A274:A275"/>
    <mergeCell ref="B274:B275"/>
    <mergeCell ref="C274:C275"/>
    <mergeCell ref="A276:A277"/>
    <mergeCell ref="B276:B277"/>
    <mergeCell ref="C276:C277"/>
    <mergeCell ref="A270:A271"/>
    <mergeCell ref="B270:B271"/>
    <mergeCell ref="C270:C271"/>
    <mergeCell ref="A272:A273"/>
    <mergeCell ref="B272:B273"/>
    <mergeCell ref="C272:C273"/>
    <mergeCell ref="A266:A267"/>
    <mergeCell ref="B266:B267"/>
    <mergeCell ref="C266:C267"/>
    <mergeCell ref="A268:A269"/>
    <mergeCell ref="B268:B269"/>
    <mergeCell ref="C268:C269"/>
    <mergeCell ref="A262:A263"/>
    <mergeCell ref="B262:B263"/>
    <mergeCell ref="C262:C263"/>
    <mergeCell ref="A264:A265"/>
    <mergeCell ref="B264:B265"/>
    <mergeCell ref="C264:C265"/>
    <mergeCell ref="A258:A259"/>
    <mergeCell ref="B258:B259"/>
    <mergeCell ref="C258:C259"/>
    <mergeCell ref="A260:A261"/>
    <mergeCell ref="B260:B261"/>
    <mergeCell ref="C260:C261"/>
    <mergeCell ref="A254:A255"/>
    <mergeCell ref="B254:B255"/>
    <mergeCell ref="C254:C255"/>
    <mergeCell ref="A256:A257"/>
    <mergeCell ref="B256:B257"/>
    <mergeCell ref="C256:C257"/>
    <mergeCell ref="A250:A251"/>
    <mergeCell ref="B250:B251"/>
    <mergeCell ref="C250:C251"/>
    <mergeCell ref="A252:A253"/>
    <mergeCell ref="B252:B253"/>
    <mergeCell ref="C252:C253"/>
    <mergeCell ref="A246:A247"/>
    <mergeCell ref="B246:B247"/>
    <mergeCell ref="C246:C247"/>
    <mergeCell ref="A248:A249"/>
    <mergeCell ref="B248:B249"/>
    <mergeCell ref="C248:C249"/>
    <mergeCell ref="A242:A243"/>
    <mergeCell ref="B242:B243"/>
    <mergeCell ref="C242:C243"/>
    <mergeCell ref="A244:A245"/>
    <mergeCell ref="B244:B245"/>
    <mergeCell ref="C244:C245"/>
    <mergeCell ref="A238:A239"/>
    <mergeCell ref="B238:B239"/>
    <mergeCell ref="C238:C239"/>
    <mergeCell ref="A240:A241"/>
    <mergeCell ref="B240:B241"/>
    <mergeCell ref="C240:C241"/>
    <mergeCell ref="A234:A235"/>
    <mergeCell ref="B234:B235"/>
    <mergeCell ref="C234:C235"/>
    <mergeCell ref="A236:A237"/>
    <mergeCell ref="B236:B237"/>
    <mergeCell ref="C236:C237"/>
    <mergeCell ref="A230:A231"/>
    <mergeCell ref="B230:B231"/>
    <mergeCell ref="C230:C231"/>
    <mergeCell ref="A232:A233"/>
    <mergeCell ref="B232:B233"/>
    <mergeCell ref="C232:C233"/>
    <mergeCell ref="A226:A227"/>
    <mergeCell ref="B226:B227"/>
    <mergeCell ref="C226:C227"/>
    <mergeCell ref="A228:A229"/>
    <mergeCell ref="B228:B229"/>
    <mergeCell ref="C228:C229"/>
    <mergeCell ref="A222:A223"/>
    <mergeCell ref="B222:B223"/>
    <mergeCell ref="C222:C223"/>
    <mergeCell ref="A224:A225"/>
    <mergeCell ref="B224:B225"/>
    <mergeCell ref="C224:C225"/>
    <mergeCell ref="A218:A219"/>
    <mergeCell ref="B218:B219"/>
    <mergeCell ref="C218:C219"/>
    <mergeCell ref="A220:A221"/>
    <mergeCell ref="B220:B221"/>
    <mergeCell ref="C220:C221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82:A183"/>
    <mergeCell ref="B182:B183"/>
    <mergeCell ref="C182:C183"/>
    <mergeCell ref="A184:A185"/>
    <mergeCell ref="B184:B185"/>
    <mergeCell ref="C184:C185"/>
    <mergeCell ref="A178:A179"/>
    <mergeCell ref="B178:B179"/>
    <mergeCell ref="C178:C179"/>
    <mergeCell ref="A180:A181"/>
    <mergeCell ref="B180:B181"/>
    <mergeCell ref="C180:C181"/>
    <mergeCell ref="A174:A175"/>
    <mergeCell ref="B174:B175"/>
    <mergeCell ref="C174:C175"/>
    <mergeCell ref="A176:A177"/>
    <mergeCell ref="B176:B177"/>
    <mergeCell ref="C176:C177"/>
    <mergeCell ref="A170:A171"/>
    <mergeCell ref="B170:B171"/>
    <mergeCell ref="C170:C171"/>
    <mergeCell ref="A172:A173"/>
    <mergeCell ref="B172:B173"/>
    <mergeCell ref="C172:C173"/>
    <mergeCell ref="A166:A167"/>
    <mergeCell ref="B166:B167"/>
    <mergeCell ref="C166:C167"/>
    <mergeCell ref="A168:A169"/>
    <mergeCell ref="B168:B169"/>
    <mergeCell ref="C168:C169"/>
    <mergeCell ref="A162:A163"/>
    <mergeCell ref="B162:B163"/>
    <mergeCell ref="C162:C163"/>
    <mergeCell ref="A164:A165"/>
    <mergeCell ref="B164:B165"/>
    <mergeCell ref="C164:C165"/>
    <mergeCell ref="A158:A159"/>
    <mergeCell ref="B158:B159"/>
    <mergeCell ref="C158:C159"/>
    <mergeCell ref="A160:A161"/>
    <mergeCell ref="B160:B161"/>
    <mergeCell ref="C160:C161"/>
    <mergeCell ref="A154:A155"/>
    <mergeCell ref="B154:B155"/>
    <mergeCell ref="C154:C155"/>
    <mergeCell ref="A156:A157"/>
    <mergeCell ref="B156:B157"/>
    <mergeCell ref="C156:C157"/>
    <mergeCell ref="A150:A151"/>
    <mergeCell ref="B150:B151"/>
    <mergeCell ref="C150:C151"/>
    <mergeCell ref="A152:A153"/>
    <mergeCell ref="B152:B153"/>
    <mergeCell ref="C152:C153"/>
    <mergeCell ref="A146:A147"/>
    <mergeCell ref="B146:B147"/>
    <mergeCell ref="C146:C147"/>
    <mergeCell ref="A148:A149"/>
    <mergeCell ref="B148:B149"/>
    <mergeCell ref="C148:C149"/>
    <mergeCell ref="A142:A143"/>
    <mergeCell ref="B142:B143"/>
    <mergeCell ref="C142:C143"/>
    <mergeCell ref="A144:A145"/>
    <mergeCell ref="B144:B145"/>
    <mergeCell ref="C144:C145"/>
    <mergeCell ref="A138:A139"/>
    <mergeCell ref="B138:B139"/>
    <mergeCell ref="C138:C139"/>
    <mergeCell ref="A140:A141"/>
    <mergeCell ref="B140:B141"/>
    <mergeCell ref="C140:C141"/>
    <mergeCell ref="A134:A135"/>
    <mergeCell ref="B134:B135"/>
    <mergeCell ref="C134:C135"/>
    <mergeCell ref="A136:A137"/>
    <mergeCell ref="B136:B137"/>
    <mergeCell ref="C136:C137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工作表6</vt:lpstr>
    </vt:vector>
  </TitlesOfParts>
  <Company>zhiwei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Wong</dc:creator>
  <cp:lastModifiedBy>Cameron Wong</cp:lastModifiedBy>
  <dcterms:created xsi:type="dcterms:W3CDTF">2017-11-28T02:52:00Z</dcterms:created>
  <dcterms:modified xsi:type="dcterms:W3CDTF">2017-11-28T10:48:30Z</dcterms:modified>
</cp:coreProperties>
</file>